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equitablebank-my.sharepoint.com/personal/jsimoes_eqbank_ca/Documents/OneDrive External Reporting/2021/Q4 2021/SEDAR/"/>
    </mc:Choice>
  </mc:AlternateContent>
  <xr:revisionPtr revIDLastSave="42" documentId="8_{7F57A168-7231-4F5F-8C7C-62840AAE16C6}" xr6:coauthVersionLast="46" xr6:coauthVersionMax="47" xr10:uidLastSave="{57894837-EECF-4727-BC58-C234C879A57C}"/>
  <bookViews>
    <workbookView xWindow="-120" yWindow="-120" windowWidth="29040" windowHeight="15840" tabRatio="793" firstSheet="19" activeTab="25" xr2:uid="{74DB6A13-B0FB-4AF0-BF21-7A8CFE783BF7}"/>
  </bookViews>
  <sheets>
    <sheet name="Inputs" sheetId="11" state="hidden" r:id="rId1"/>
    <sheet name="Cover Page (2)" sheetId="29" state="hidden" r:id="rId2"/>
    <sheet name="Cover Page" sheetId="31" r:id="rId3"/>
    <sheet name="Notes to Readers" sheetId="26" r:id="rId4"/>
    <sheet name="Table of Contents" sheetId="27" r:id="rId5"/>
    <sheet name="T1-Financial Highlights" sheetId="1" r:id="rId6"/>
    <sheet name="T2-Income Statements" sheetId="2" r:id="rId7"/>
    <sheet name="T3-NII" sheetId="3" r:id="rId8"/>
    <sheet name="T4-Non-interest exp" sheetId="4" r:id="rId9"/>
    <sheet name="T5-Balance Sheet" sheetId="5" r:id="rId10"/>
    <sheet name="T6-Average BS" sheetId="6" r:id="rId11"/>
    <sheet name="T7-LUM" sheetId="12" r:id="rId12"/>
    <sheet name="T8-Deposits" sheetId="7" r:id="rId13"/>
    <sheet name="T9-Impaired loans" sheetId="8" r:id="rId14"/>
    <sheet name="T10-PCL by business" sheetId="9" r:id="rId15"/>
    <sheet name="T11-Allowance continuity" sheetId="13" r:id="rId16"/>
    <sheet name="T12-Allowance by business" sheetId="10" r:id="rId17"/>
    <sheet name="T13-Loan by Province" sheetId="14" r:id="rId18"/>
    <sheet name="T14-Resid mort by location" sheetId="15" r:id="rId19"/>
    <sheet name="T15-Residential mort by amort" sheetId="16" r:id="rId20"/>
    <sheet name="T16-LTV of new origination" sheetId="17" r:id="rId21"/>
    <sheet name="T17-LTV of existing" sheetId="18" r:id="rId22"/>
    <sheet name="T18-Avg Beacon Score" sheetId="19" r:id="rId23"/>
    <sheet name="T19-Mod Capital Disclosure Temp" sheetId="20" r:id="rId24"/>
    <sheet name="T20 - Leverage Ratio" sheetId="21" r:id="rId25"/>
    <sheet name="T21 - 10 yr review" sheetId="24" r:id="rId26"/>
    <sheet name="Non-GAAP" sheetId="22" r:id="rId27"/>
    <sheet name="Acronyms" sheetId="23" r:id="rId28"/>
  </sheets>
  <externalReferences>
    <externalReference r:id="rId29"/>
    <externalReference r:id="rId30"/>
  </externalReferences>
  <definedNames>
    <definedName name="AS2DocOpenMode" hidden="1">"AS2DocumentEdit"</definedName>
    <definedName name="AS2HasNoAutoHeaderFooter" hidden="1">" "</definedName>
    <definedName name="AS2ReportLS" hidden="1">1</definedName>
    <definedName name="AS2SyncStepLS" hidden="1">0</definedName>
    <definedName name="AS2VersionLS" hidden="1">300</definedName>
    <definedName name="BG_Del" hidden="1">15</definedName>
    <definedName name="BG_Ins" hidden="1">4</definedName>
    <definedName name="BG_Mod" hidden="1">6</definedName>
    <definedName name="DPA_1104">[1]LRR!$H$16</definedName>
    <definedName name="DPA_1108">[1]LRR!$J$10</definedName>
    <definedName name="DPA_1109">[1]LRR!$J$11</definedName>
    <definedName name="DPA_1110">[1]LRR!$J$12</definedName>
    <definedName name="DPA_1116">[1]LRR!$J$17</definedName>
    <definedName name="DPA_1305">[1]LRR!$L$35</definedName>
    <definedName name="DPA_1312">[1]LRR!$P$35</definedName>
    <definedName name="DPA_2125">[1]LRR!$L$90</definedName>
    <definedName name="DPA_2127">[1]LRR!$L$92</definedName>
    <definedName name="ID" localSheetId="27" hidden="1">"443c1de9-779e-443b-b806-0bc14ccf6948"</definedName>
    <definedName name="ID" localSheetId="0" hidden="1">"01fd2004-b20d-4e88-8fb5-291f6e7af7db"</definedName>
    <definedName name="ID" localSheetId="26" hidden="1">"bd6f32dc-b4c4-4540-9070-2f60e68f19d4"</definedName>
    <definedName name="ID" localSheetId="14" hidden="1">"5f4c48b3-862b-4f23-bebf-3dcf8c1fe6f2"</definedName>
    <definedName name="ID" localSheetId="15" hidden="1">"1af9917c-ea4d-41a7-9089-7dfa3a537f49"</definedName>
    <definedName name="ID" localSheetId="16" hidden="1">"e7ae4336-9440-4dee-af0e-8de74ef27cfe"</definedName>
    <definedName name="ID" localSheetId="17" hidden="1">"551964f0-2563-4b85-b985-9ad9a24da9f2"</definedName>
    <definedName name="ID" localSheetId="18" hidden="1">"29b97846-f232-48b4-a4b7-2270fc16692f"</definedName>
    <definedName name="ID" localSheetId="19" hidden="1">"3f0119c7-f733-4094-b204-6e988d6e1a17"</definedName>
    <definedName name="ID" localSheetId="20" hidden="1">"ef5eb9cf-662a-4bdf-b621-ad01a77fb50e"</definedName>
    <definedName name="ID" localSheetId="21" hidden="1">"8a7bed07-dc51-443d-b49e-7ef367d38d23"</definedName>
    <definedName name="ID" localSheetId="22" hidden="1">"22edfb41-a38b-4c14-b827-49cc8ac324bb"</definedName>
    <definedName name="ID" localSheetId="23" hidden="1">"aa614034-28cb-48f4-a32d-bf7d7b588eb3"</definedName>
    <definedName name="ID" localSheetId="5" hidden="1">"3313c0ec-c910-4de7-9a1d-c5486fd62dc0"</definedName>
    <definedName name="ID" localSheetId="24" hidden="1">"8f004e33-2ca9-4ae5-90f6-d9f1b35b474b"</definedName>
    <definedName name="ID" localSheetId="6" hidden="1">"5815c727-7f87-4944-975c-70af651fcc09"</definedName>
    <definedName name="ID" localSheetId="7" hidden="1">"93c57f1e-1e8f-4a08-bba2-5599fb65c353"</definedName>
    <definedName name="ID" localSheetId="8" hidden="1">"b77ab39f-fd30-453e-8fc9-a678761b19c2"</definedName>
    <definedName name="ID" localSheetId="9" hidden="1">"fb29f0bd-baf4-407e-8e85-a6fb190cb9d1"</definedName>
    <definedName name="ID" localSheetId="10" hidden="1">"8b5f4de6-1c9b-4fc1-8aad-8ec1d9cfee44"</definedName>
    <definedName name="ID" localSheetId="11" hidden="1">"34bea477-d891-48ce-8a8c-642b636ddacb"</definedName>
    <definedName name="ID" localSheetId="12" hidden="1">"49c25b1b-c1cd-4a98-afc9-ffb115096c33"</definedName>
    <definedName name="ID" localSheetId="13" hidden="1">"39ea1451-72d6-4cd9-bae7-84d7534aa9d8"</definedName>
    <definedName name="OLE_LINK1" localSheetId="2">'Cover Page'!$D$23</definedName>
    <definedName name="OLE_LINK1" localSheetId="1">'Cover Page (2)'!$D$23</definedName>
    <definedName name="_xlnm.Print_Area" localSheetId="27">Acronyms!$B$1:$N$40</definedName>
    <definedName name="_xlnm.Print_Area" localSheetId="2">'Cover Page'!$A$2:$J$34</definedName>
    <definedName name="_xlnm.Print_Area" localSheetId="1">'Cover Page (2)'!$A$2:$J$34</definedName>
    <definedName name="_xlnm.Print_Area" localSheetId="26">'Non-GAAP'!$B$1:$B$75</definedName>
    <definedName name="_xlnm.Print_Area" localSheetId="3">'Notes to Readers'!$B$2:$D$15</definedName>
    <definedName name="_xlnm.Print_Area" localSheetId="14">'T10-PCL by business'!$B$1:$M$35</definedName>
    <definedName name="_xlnm.Print_Area" localSheetId="15">'T11-Allowance continuity'!$B$1:$M$42</definedName>
    <definedName name="_xlnm.Print_Area" localSheetId="16">'T12-Allowance by business'!$B$1:$K$35</definedName>
    <definedName name="_xlnm.Print_Area" localSheetId="17">'T13-Loan by Province'!$B$1:$S$37</definedName>
    <definedName name="_xlnm.Print_Area" localSheetId="18">'T14-Resid mort by location'!$B$1:$K$32</definedName>
    <definedName name="_xlnm.Print_Area" localSheetId="19">'T15-Residential mort by amort'!$B$1:$L$47</definedName>
    <definedName name="_xlnm.Print_Area" localSheetId="20">'T16-LTV of new origination'!$B$1:$S$21</definedName>
    <definedName name="_xlnm.Print_Area" localSheetId="21">'T17-LTV of existing'!$B$1:$K$23</definedName>
    <definedName name="_xlnm.Print_Area" localSheetId="22">'T18-Avg Beacon Score'!$B$1:$K$16</definedName>
    <definedName name="_xlnm.Print_Area" localSheetId="23">'T19-Mod Capital Disclosure Temp'!$B$1:$L$70</definedName>
    <definedName name="_xlnm.Print_Area" localSheetId="5">'T1-Financial Highlights'!$B$1:$M$69</definedName>
    <definedName name="_xlnm.Print_Area" localSheetId="24">'T20 - Leverage Ratio'!$B$1:$L$43</definedName>
    <definedName name="_xlnm.Print_Area" localSheetId="25">'T21 - 10 yr review'!$B$1:$O$81</definedName>
    <definedName name="_xlnm.Print_Area" localSheetId="6">'T2-Income Statements'!$B$1:$N$53</definedName>
    <definedName name="_xlnm.Print_Area" localSheetId="7">'T3-NII'!$B$1:$O$109</definedName>
    <definedName name="_xlnm.Print_Area" localSheetId="8">'T4-Non-interest exp'!$B$1:$M$15</definedName>
    <definedName name="_xlnm.Print_Area" localSheetId="9">'T5-Balance Sheet'!$B$1:$K$37</definedName>
    <definedName name="_xlnm.Print_Area" localSheetId="10">'T6-Average BS'!$B$1:$K$39</definedName>
    <definedName name="_xlnm.Print_Area" localSheetId="11">'T7-LUM'!$B$1:$K$42</definedName>
    <definedName name="_xlnm.Print_Area" localSheetId="12">'T8-Deposits'!$B$1:$K$19</definedName>
    <definedName name="_xlnm.Print_Area" localSheetId="13">'T9-Impaired loans'!$B$1:$K$23</definedName>
    <definedName name="_xlnm.Print_Area" localSheetId="4">'Table of Contents'!$B$2:$G$31</definedName>
    <definedName name="_xlnm.Print_Titles" localSheetId="23">'T19-Mod Capital Disclosure Temp'!$B:$D</definedName>
    <definedName name="rngCube">Inputs!$B$11</definedName>
    <definedName name="rngCubeAdd" localSheetId="27">#REF!</definedName>
    <definedName name="rngCubeAdd" localSheetId="2">#REF!</definedName>
    <definedName name="rngCubeAdd" localSheetId="1">#REF!</definedName>
    <definedName name="rngCubeAdd" localSheetId="18">#REF!</definedName>
    <definedName name="rngCubeAdd" localSheetId="25">#REF!</definedName>
    <definedName name="rngCubeAdd">#REF!</definedName>
    <definedName name="rngMDX1" localSheetId="27">#REF!</definedName>
    <definedName name="rngMDX1" localSheetId="2">#REF!</definedName>
    <definedName name="rngMDX1" localSheetId="1">#REF!</definedName>
    <definedName name="rngMDX1" localSheetId="18">#REF!</definedName>
    <definedName name="rngMDX1" localSheetId="25">#REF!</definedName>
    <definedName name="rngMDX1">#REF!</definedName>
    <definedName name="rngMDX2" localSheetId="27">#REF!</definedName>
    <definedName name="rngMDX2" localSheetId="2">#REF!</definedName>
    <definedName name="rngMDX2" localSheetId="1">#REF!</definedName>
    <definedName name="rngMDX2" localSheetId="18">#REF!</definedName>
    <definedName name="rngMDX2" localSheetId="25">#REF!</definedName>
    <definedName name="rngMDX2">#REF!</definedName>
    <definedName name="rngServer" localSheetId="15">[2]Inputs!$B$5</definedName>
    <definedName name="rngServer" localSheetId="11">[2]Inputs!$B$5</definedName>
    <definedName name="rngServer">Inputs!$B$5</definedName>
    <definedName name="TM1REBUILDOPTION">1</definedName>
    <definedName name="wrn.Aging._.and._.Trend._.Analysis." localSheetId="15"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5" hidden="1">{#N/A,#N/A,FALSE,"Aging Summary";#N/A,#N/A,FALSE,"Ratio Analysis";#N/A,#N/A,FALSE,"Test 120 Day Accts";#N/A,#N/A,FALSE,"Tickmarks"}</definedName>
    <definedName name="wrn.Aging._.and._.Trend._.Analysis._1" localSheetId="1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15" hidden="1">{#N/A,#N/A,FALSE,"Aging Summary";#N/A,#N/A,FALSE,"Ratio Analysis";#N/A,#N/A,FALSE,"Test 120 Day Accts";#N/A,#N/A,FALSE,"Tickmarks"}</definedName>
    <definedName name="wrn.Aging._.and._.Trend._.Analysis._1_1" localSheetId="1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15" hidden="1">{#N/A,#N/A,FALSE,"Aging Summary";#N/A,#N/A,FALSE,"Ratio Analysis";#N/A,#N/A,FALSE,"Test 120 Day Accts";#N/A,#N/A,FALSE,"Tickmarks"}</definedName>
    <definedName name="wrn.Aging._.and._.Trend._.Analysis._1_1_1" localSheetId="11"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1_1" hidden="1">{#N/A,#N/A,FALSE,"Aging Summary";#N/A,#N/A,FALSE,"Ratio Analysis";#N/A,#N/A,FALSE,"Test 120 Day Accts";#N/A,#N/A,FALSE,"Tickmarks"}</definedName>
    <definedName name="wrn.Aging._.and._.Trend._.Analysis._1_1_1_2" hidden="1">{#N/A,#N/A,FALSE,"Aging Summary";#N/A,#N/A,FALSE,"Ratio Analysis";#N/A,#N/A,FALSE,"Test 120 Day Accts";#N/A,#N/A,FALSE,"Tickmarks"}</definedName>
    <definedName name="wrn.Aging._.and._.Trend._.Analysis._1_1_1_3" hidden="1">{#N/A,#N/A,FALSE,"Aging Summary";#N/A,#N/A,FALSE,"Ratio Analysis";#N/A,#N/A,FALSE,"Test 120 Day Accts";#N/A,#N/A,FALSE,"Tickmarks"}</definedName>
    <definedName name="wrn.Aging._.and._.Trend._.Analysis._1_1_1_4" hidden="1">{#N/A,#N/A,FALSE,"Aging Summary";#N/A,#N/A,FALSE,"Ratio Analysis";#N/A,#N/A,FALSE,"Test 120 Day Accts";#N/A,#N/A,FALSE,"Tickmarks"}</definedName>
    <definedName name="wrn.Aging._.and._.Trend._.Analysis._1_1_1_5" hidden="1">{#N/A,#N/A,FALSE,"Aging Summary";#N/A,#N/A,FALSE,"Ratio Analysis";#N/A,#N/A,FALSE,"Test 120 Day Accts";#N/A,#N/A,FALSE,"Tickmarks"}</definedName>
    <definedName name="wrn.Aging._.and._.Trend._.Analysis._1_1_2" localSheetId="15" hidden="1">{#N/A,#N/A,FALSE,"Aging Summary";#N/A,#N/A,FALSE,"Ratio Analysis";#N/A,#N/A,FALSE,"Test 120 Day Accts";#N/A,#N/A,FALSE,"Tickmarks"}</definedName>
    <definedName name="wrn.Aging._.and._.Trend._.Analysis._1_1_2" localSheetId="11"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2_1" hidden="1">{#N/A,#N/A,FALSE,"Aging Summary";#N/A,#N/A,FALSE,"Ratio Analysis";#N/A,#N/A,FALSE,"Test 120 Day Accts";#N/A,#N/A,FALSE,"Tickmarks"}</definedName>
    <definedName name="wrn.Aging._.and._.Trend._.Analysis._1_1_2_2" hidden="1">{#N/A,#N/A,FALSE,"Aging Summary";#N/A,#N/A,FALSE,"Ratio Analysis";#N/A,#N/A,FALSE,"Test 120 Day Accts";#N/A,#N/A,FALSE,"Tickmarks"}</definedName>
    <definedName name="wrn.Aging._.and._.Trend._.Analysis._1_1_2_3" hidden="1">{#N/A,#N/A,FALSE,"Aging Summary";#N/A,#N/A,FALSE,"Ratio Analysis";#N/A,#N/A,FALSE,"Test 120 Day Accts";#N/A,#N/A,FALSE,"Tickmarks"}</definedName>
    <definedName name="wrn.Aging._.and._.Trend._.Analysis._1_1_2_4" hidden="1">{#N/A,#N/A,FALSE,"Aging Summary";#N/A,#N/A,FALSE,"Ratio Analysis";#N/A,#N/A,FALSE,"Test 120 Day Accts";#N/A,#N/A,FALSE,"Tickmarks"}</definedName>
    <definedName name="wrn.Aging._.and._.Trend._.Analysis._1_1_2_5" hidden="1">{#N/A,#N/A,FALSE,"Aging Summary";#N/A,#N/A,FALSE,"Ratio Analysis";#N/A,#N/A,FALSE,"Test 120 Day Accts";#N/A,#N/A,FALSE,"Tickmarks"}</definedName>
    <definedName name="wrn.Aging._.and._.Trend._.Analysis._1_1_3" localSheetId="15" hidden="1">{#N/A,#N/A,FALSE,"Aging Summary";#N/A,#N/A,FALSE,"Ratio Analysis";#N/A,#N/A,FALSE,"Test 120 Day Accts";#N/A,#N/A,FALSE,"Tickmarks"}</definedName>
    <definedName name="wrn.Aging._.and._.Trend._.Analysis._1_1_3" localSheetId="11"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3_1" hidden="1">{#N/A,#N/A,FALSE,"Aging Summary";#N/A,#N/A,FALSE,"Ratio Analysis";#N/A,#N/A,FALSE,"Test 120 Day Accts";#N/A,#N/A,FALSE,"Tickmarks"}</definedName>
    <definedName name="wrn.Aging._.and._.Trend._.Analysis._1_1_3_2" hidden="1">{#N/A,#N/A,FALSE,"Aging Summary";#N/A,#N/A,FALSE,"Ratio Analysis";#N/A,#N/A,FALSE,"Test 120 Day Accts";#N/A,#N/A,FALSE,"Tickmarks"}</definedName>
    <definedName name="wrn.Aging._.and._.Trend._.Analysis._1_1_3_3" hidden="1">{#N/A,#N/A,FALSE,"Aging Summary";#N/A,#N/A,FALSE,"Ratio Analysis";#N/A,#N/A,FALSE,"Test 120 Day Accts";#N/A,#N/A,FALSE,"Tickmarks"}</definedName>
    <definedName name="wrn.Aging._.and._.Trend._.Analysis._1_1_3_4" hidden="1">{#N/A,#N/A,FALSE,"Aging Summary";#N/A,#N/A,FALSE,"Ratio Analysis";#N/A,#N/A,FALSE,"Test 120 Day Accts";#N/A,#N/A,FALSE,"Tickmarks"}</definedName>
    <definedName name="wrn.Aging._.and._.Trend._.Analysis._1_1_3_5" hidden="1">{#N/A,#N/A,FALSE,"Aging Summary";#N/A,#N/A,FALSE,"Ratio Analysis";#N/A,#N/A,FALSE,"Test 120 Day Accts";#N/A,#N/A,FALSE,"Tickmarks"}</definedName>
    <definedName name="wrn.Aging._.and._.Trend._.Analysis._1_1_4" localSheetId="15" hidden="1">{#N/A,#N/A,FALSE,"Aging Summary";#N/A,#N/A,FALSE,"Ratio Analysis";#N/A,#N/A,FALSE,"Test 120 Day Accts";#N/A,#N/A,FALSE,"Tickmarks"}</definedName>
    <definedName name="wrn.Aging._.and._.Trend._.Analysis._1_1_4" localSheetId="11"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4_1" hidden="1">{#N/A,#N/A,FALSE,"Aging Summary";#N/A,#N/A,FALSE,"Ratio Analysis";#N/A,#N/A,FALSE,"Test 120 Day Accts";#N/A,#N/A,FALSE,"Tickmarks"}</definedName>
    <definedName name="wrn.Aging._.and._.Trend._.Analysis._1_1_4_2" hidden="1">{#N/A,#N/A,FALSE,"Aging Summary";#N/A,#N/A,FALSE,"Ratio Analysis";#N/A,#N/A,FALSE,"Test 120 Day Accts";#N/A,#N/A,FALSE,"Tickmarks"}</definedName>
    <definedName name="wrn.Aging._.and._.Trend._.Analysis._1_1_4_3" hidden="1">{#N/A,#N/A,FALSE,"Aging Summary";#N/A,#N/A,FALSE,"Ratio Analysis";#N/A,#N/A,FALSE,"Test 120 Day Accts";#N/A,#N/A,FALSE,"Tickmarks"}</definedName>
    <definedName name="wrn.Aging._.and._.Trend._.Analysis._1_1_4_4" hidden="1">{#N/A,#N/A,FALSE,"Aging Summary";#N/A,#N/A,FALSE,"Ratio Analysis";#N/A,#N/A,FALSE,"Test 120 Day Accts";#N/A,#N/A,FALSE,"Tickmarks"}</definedName>
    <definedName name="wrn.Aging._.and._.Trend._.Analysis._1_1_4_5" hidden="1">{#N/A,#N/A,FALSE,"Aging Summary";#N/A,#N/A,FALSE,"Ratio Analysis";#N/A,#N/A,FALSE,"Test 120 Day Accts";#N/A,#N/A,FALSE,"Tickmarks"}</definedName>
    <definedName name="wrn.Aging._.and._.Trend._.Analysis._1_1_5" localSheetId="15" hidden="1">{#N/A,#N/A,FALSE,"Aging Summary";#N/A,#N/A,FALSE,"Ratio Analysis";#N/A,#N/A,FALSE,"Test 120 Day Accts";#N/A,#N/A,FALSE,"Tickmarks"}</definedName>
    <definedName name="wrn.Aging._.and._.Trend._.Analysis._1_1_5" localSheetId="11"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1_5_1" hidden="1">{#N/A,#N/A,FALSE,"Aging Summary";#N/A,#N/A,FALSE,"Ratio Analysis";#N/A,#N/A,FALSE,"Test 120 Day Accts";#N/A,#N/A,FALSE,"Tickmarks"}</definedName>
    <definedName name="wrn.Aging._.and._.Trend._.Analysis._1_1_5_2" hidden="1">{#N/A,#N/A,FALSE,"Aging Summary";#N/A,#N/A,FALSE,"Ratio Analysis";#N/A,#N/A,FALSE,"Test 120 Day Accts";#N/A,#N/A,FALSE,"Tickmarks"}</definedName>
    <definedName name="wrn.Aging._.and._.Trend._.Analysis._1_1_5_3" hidden="1">{#N/A,#N/A,FALSE,"Aging Summary";#N/A,#N/A,FALSE,"Ratio Analysis";#N/A,#N/A,FALSE,"Test 120 Day Accts";#N/A,#N/A,FALSE,"Tickmarks"}</definedName>
    <definedName name="wrn.Aging._.and._.Trend._.Analysis._1_1_5_4" hidden="1">{#N/A,#N/A,FALSE,"Aging Summary";#N/A,#N/A,FALSE,"Ratio Analysis";#N/A,#N/A,FALSE,"Test 120 Day Accts";#N/A,#N/A,FALSE,"Tickmarks"}</definedName>
    <definedName name="wrn.Aging._.and._.Trend._.Analysis._1_1_5_5" hidden="1">{#N/A,#N/A,FALSE,"Aging Summary";#N/A,#N/A,FALSE,"Ratio Analysis";#N/A,#N/A,FALSE,"Test 120 Day Accts";#N/A,#N/A,FALSE,"Tickmarks"}</definedName>
    <definedName name="wrn.Aging._.and._.Trend._.Analysis._1_2" localSheetId="15" hidden="1">{#N/A,#N/A,FALSE,"Aging Summary";#N/A,#N/A,FALSE,"Ratio Analysis";#N/A,#N/A,FALSE,"Test 120 Day Accts";#N/A,#N/A,FALSE,"Tickmarks"}</definedName>
    <definedName name="wrn.Aging._.and._.Trend._.Analysis._1_2" localSheetId="1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3" localSheetId="15" hidden="1">{#N/A,#N/A,FALSE,"Aging Summary";#N/A,#N/A,FALSE,"Ratio Analysis";#N/A,#N/A,FALSE,"Test 120 Day Accts";#N/A,#N/A,FALSE,"Tickmarks"}</definedName>
    <definedName name="wrn.Aging._.and._.Trend._.Analysis._1_3" localSheetId="11"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4" localSheetId="15" hidden="1">{#N/A,#N/A,FALSE,"Aging Summary";#N/A,#N/A,FALSE,"Ratio Analysis";#N/A,#N/A,FALSE,"Test 120 Day Accts";#N/A,#N/A,FALSE,"Tickmarks"}</definedName>
    <definedName name="wrn.Aging._.and._.Trend._.Analysis._1_4" localSheetId="11"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5" localSheetId="15" hidden="1">{#N/A,#N/A,FALSE,"Aging Summary";#N/A,#N/A,FALSE,"Ratio Analysis";#N/A,#N/A,FALSE,"Test 120 Day Accts";#N/A,#N/A,FALSE,"Tickmarks"}</definedName>
    <definedName name="wrn.Aging._.and._.Trend._.Analysis._1_5" localSheetId="11"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2" localSheetId="15" hidden="1">{#N/A,#N/A,FALSE,"Aging Summary";#N/A,#N/A,FALSE,"Ratio Analysis";#N/A,#N/A,FALSE,"Test 120 Day Accts";#N/A,#N/A,FALSE,"Tickmarks"}</definedName>
    <definedName name="wrn.Aging._.and._.Trend._.Analysis._2" localSheetId="1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15" hidden="1">{#N/A,#N/A,FALSE,"Aging Summary";#N/A,#N/A,FALSE,"Ratio Analysis";#N/A,#N/A,FALSE,"Test 120 Day Accts";#N/A,#N/A,FALSE,"Tickmarks"}</definedName>
    <definedName name="wrn.Aging._.and._.Trend._.Analysis._2_1" localSheetId="11"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2" localSheetId="15" hidden="1">{#N/A,#N/A,FALSE,"Aging Summary";#N/A,#N/A,FALSE,"Ratio Analysis";#N/A,#N/A,FALSE,"Test 120 Day Accts";#N/A,#N/A,FALSE,"Tickmarks"}</definedName>
    <definedName name="wrn.Aging._.and._.Trend._.Analysis._2_2" localSheetId="1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3" localSheetId="15" hidden="1">{#N/A,#N/A,FALSE,"Aging Summary";#N/A,#N/A,FALSE,"Ratio Analysis";#N/A,#N/A,FALSE,"Test 120 Day Accts";#N/A,#N/A,FALSE,"Tickmarks"}</definedName>
    <definedName name="wrn.Aging._.and._.Trend._.Analysis._2_3" localSheetId="11"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4" localSheetId="15" hidden="1">{#N/A,#N/A,FALSE,"Aging Summary";#N/A,#N/A,FALSE,"Ratio Analysis";#N/A,#N/A,FALSE,"Test 120 Day Accts";#N/A,#N/A,FALSE,"Tickmarks"}</definedName>
    <definedName name="wrn.Aging._.and._.Trend._.Analysis._2_4" localSheetId="11"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5" localSheetId="15" hidden="1">{#N/A,#N/A,FALSE,"Aging Summary";#N/A,#N/A,FALSE,"Ratio Analysis";#N/A,#N/A,FALSE,"Test 120 Day Accts";#N/A,#N/A,FALSE,"Tickmarks"}</definedName>
    <definedName name="wrn.Aging._.and._.Trend._.Analysis._2_5" localSheetId="11"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3" localSheetId="15" hidden="1">{#N/A,#N/A,FALSE,"Aging Summary";#N/A,#N/A,FALSE,"Ratio Analysis";#N/A,#N/A,FALSE,"Test 120 Day Accts";#N/A,#N/A,FALSE,"Tickmarks"}</definedName>
    <definedName name="wrn.Aging._.and._.Trend._.Analysis._3" localSheetId="1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localSheetId="15" hidden="1">{#N/A,#N/A,FALSE,"Aging Summary";#N/A,#N/A,FALSE,"Ratio Analysis";#N/A,#N/A,FALSE,"Test 120 Day Accts";#N/A,#N/A,FALSE,"Tickmarks"}</definedName>
    <definedName name="wrn.Aging._.and._.Trend._.Analysis._4" localSheetId="1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localSheetId="15" hidden="1">{#N/A,#N/A,FALSE,"Aging Summary";#N/A,#N/A,FALSE,"Ratio Analysis";#N/A,#N/A,FALSE,"Test 120 Day Accts";#N/A,#N/A,FALSE,"Tickmarks"}</definedName>
    <definedName name="wrn.Aging._.and._.Trend._.Analysis._5" localSheetId="1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w" localSheetId="15" hidden="1">{#N/A,#N/A,FALSE,"Aging Summary";#N/A,#N/A,FALSE,"Ratio Analysis";#N/A,#N/A,FALSE,"Test 120 Day Accts";#N/A,#N/A,FALSE,"Tickmarks"}</definedName>
    <definedName name="ww" localSheetId="11" hidden="1">{#N/A,#N/A,FALSE,"Aging Summary";#N/A,#N/A,FALSE,"Ratio Analysis";#N/A,#N/A,FALSE,"Test 120 Day Accts";#N/A,#N/A,FALSE,"Tickmarks"}</definedName>
    <definedName name="ww" hidden="1">{#N/A,#N/A,FALSE,"Aging Summary";#N/A,#N/A,FALSE,"Ratio Analysis";#N/A,#N/A,FALSE,"Test 120 Day Accts";#N/A,#N/A,FALSE,"Tickmarks"}</definedName>
    <definedName name="ww_1" localSheetId="15" hidden="1">{#N/A,#N/A,FALSE,"Aging Summary";#N/A,#N/A,FALSE,"Ratio Analysis";#N/A,#N/A,FALSE,"Test 120 Day Accts";#N/A,#N/A,FALSE,"Tickmarks"}</definedName>
    <definedName name="ww_1" localSheetId="11" hidden="1">{#N/A,#N/A,FALSE,"Aging Summary";#N/A,#N/A,FALSE,"Ratio Analysis";#N/A,#N/A,FALSE,"Test 120 Day Accts";#N/A,#N/A,FALSE,"Tickmarks"}</definedName>
    <definedName name="ww_1" hidden="1">{#N/A,#N/A,FALSE,"Aging Summary";#N/A,#N/A,FALSE,"Ratio Analysis";#N/A,#N/A,FALSE,"Test 120 Day Accts";#N/A,#N/A,FALSE,"Tickmarks"}</definedName>
    <definedName name="ww_1_1" localSheetId="15" hidden="1">{#N/A,#N/A,FALSE,"Aging Summary";#N/A,#N/A,FALSE,"Ratio Analysis";#N/A,#N/A,FALSE,"Test 120 Day Accts";#N/A,#N/A,FALSE,"Tickmarks"}</definedName>
    <definedName name="ww_1_1" localSheetId="11" hidden="1">{#N/A,#N/A,FALSE,"Aging Summary";#N/A,#N/A,FALSE,"Ratio Analysis";#N/A,#N/A,FALSE,"Test 120 Day Accts";#N/A,#N/A,FALSE,"Tickmarks"}</definedName>
    <definedName name="ww_1_1" hidden="1">{#N/A,#N/A,FALSE,"Aging Summary";#N/A,#N/A,FALSE,"Ratio Analysis";#N/A,#N/A,FALSE,"Test 120 Day Accts";#N/A,#N/A,FALSE,"Tickmarks"}</definedName>
    <definedName name="ww_1_1_1" localSheetId="15" hidden="1">{#N/A,#N/A,FALSE,"Aging Summary";#N/A,#N/A,FALSE,"Ratio Analysis";#N/A,#N/A,FALSE,"Test 120 Day Accts";#N/A,#N/A,FALSE,"Tickmarks"}</definedName>
    <definedName name="ww_1_1_1" localSheetId="11" hidden="1">{#N/A,#N/A,FALSE,"Aging Summary";#N/A,#N/A,FALSE,"Ratio Analysis";#N/A,#N/A,FALSE,"Test 120 Day Accts";#N/A,#N/A,FALSE,"Tickmarks"}</definedName>
    <definedName name="ww_1_1_1" hidden="1">{#N/A,#N/A,FALSE,"Aging Summary";#N/A,#N/A,FALSE,"Ratio Analysis";#N/A,#N/A,FALSE,"Test 120 Day Accts";#N/A,#N/A,FALSE,"Tickmarks"}</definedName>
    <definedName name="ww_1_1_1_1" hidden="1">{#N/A,#N/A,FALSE,"Aging Summary";#N/A,#N/A,FALSE,"Ratio Analysis";#N/A,#N/A,FALSE,"Test 120 Day Accts";#N/A,#N/A,FALSE,"Tickmarks"}</definedName>
    <definedName name="ww_1_1_1_2" hidden="1">{#N/A,#N/A,FALSE,"Aging Summary";#N/A,#N/A,FALSE,"Ratio Analysis";#N/A,#N/A,FALSE,"Test 120 Day Accts";#N/A,#N/A,FALSE,"Tickmarks"}</definedName>
    <definedName name="ww_1_1_1_3" hidden="1">{#N/A,#N/A,FALSE,"Aging Summary";#N/A,#N/A,FALSE,"Ratio Analysis";#N/A,#N/A,FALSE,"Test 120 Day Accts";#N/A,#N/A,FALSE,"Tickmarks"}</definedName>
    <definedName name="ww_1_1_1_4" hidden="1">{#N/A,#N/A,FALSE,"Aging Summary";#N/A,#N/A,FALSE,"Ratio Analysis";#N/A,#N/A,FALSE,"Test 120 Day Accts";#N/A,#N/A,FALSE,"Tickmarks"}</definedName>
    <definedName name="ww_1_1_1_5" hidden="1">{#N/A,#N/A,FALSE,"Aging Summary";#N/A,#N/A,FALSE,"Ratio Analysis";#N/A,#N/A,FALSE,"Test 120 Day Accts";#N/A,#N/A,FALSE,"Tickmarks"}</definedName>
    <definedName name="ww_1_1_2" localSheetId="15" hidden="1">{#N/A,#N/A,FALSE,"Aging Summary";#N/A,#N/A,FALSE,"Ratio Analysis";#N/A,#N/A,FALSE,"Test 120 Day Accts";#N/A,#N/A,FALSE,"Tickmarks"}</definedName>
    <definedName name="ww_1_1_2" localSheetId="11" hidden="1">{#N/A,#N/A,FALSE,"Aging Summary";#N/A,#N/A,FALSE,"Ratio Analysis";#N/A,#N/A,FALSE,"Test 120 Day Accts";#N/A,#N/A,FALSE,"Tickmarks"}</definedName>
    <definedName name="ww_1_1_2" hidden="1">{#N/A,#N/A,FALSE,"Aging Summary";#N/A,#N/A,FALSE,"Ratio Analysis";#N/A,#N/A,FALSE,"Test 120 Day Accts";#N/A,#N/A,FALSE,"Tickmarks"}</definedName>
    <definedName name="ww_1_1_2_1" hidden="1">{#N/A,#N/A,FALSE,"Aging Summary";#N/A,#N/A,FALSE,"Ratio Analysis";#N/A,#N/A,FALSE,"Test 120 Day Accts";#N/A,#N/A,FALSE,"Tickmarks"}</definedName>
    <definedName name="ww_1_1_2_2" hidden="1">{#N/A,#N/A,FALSE,"Aging Summary";#N/A,#N/A,FALSE,"Ratio Analysis";#N/A,#N/A,FALSE,"Test 120 Day Accts";#N/A,#N/A,FALSE,"Tickmarks"}</definedName>
    <definedName name="ww_1_1_2_3" hidden="1">{#N/A,#N/A,FALSE,"Aging Summary";#N/A,#N/A,FALSE,"Ratio Analysis";#N/A,#N/A,FALSE,"Test 120 Day Accts";#N/A,#N/A,FALSE,"Tickmarks"}</definedName>
    <definedName name="ww_1_1_2_4" hidden="1">{#N/A,#N/A,FALSE,"Aging Summary";#N/A,#N/A,FALSE,"Ratio Analysis";#N/A,#N/A,FALSE,"Test 120 Day Accts";#N/A,#N/A,FALSE,"Tickmarks"}</definedName>
    <definedName name="ww_1_1_2_5" hidden="1">{#N/A,#N/A,FALSE,"Aging Summary";#N/A,#N/A,FALSE,"Ratio Analysis";#N/A,#N/A,FALSE,"Test 120 Day Accts";#N/A,#N/A,FALSE,"Tickmarks"}</definedName>
    <definedName name="ww_1_1_3" localSheetId="15" hidden="1">{#N/A,#N/A,FALSE,"Aging Summary";#N/A,#N/A,FALSE,"Ratio Analysis";#N/A,#N/A,FALSE,"Test 120 Day Accts";#N/A,#N/A,FALSE,"Tickmarks"}</definedName>
    <definedName name="ww_1_1_3" localSheetId="11" hidden="1">{#N/A,#N/A,FALSE,"Aging Summary";#N/A,#N/A,FALSE,"Ratio Analysis";#N/A,#N/A,FALSE,"Test 120 Day Accts";#N/A,#N/A,FALSE,"Tickmarks"}</definedName>
    <definedName name="ww_1_1_3" hidden="1">{#N/A,#N/A,FALSE,"Aging Summary";#N/A,#N/A,FALSE,"Ratio Analysis";#N/A,#N/A,FALSE,"Test 120 Day Accts";#N/A,#N/A,FALSE,"Tickmarks"}</definedName>
    <definedName name="ww_1_1_3_1" hidden="1">{#N/A,#N/A,FALSE,"Aging Summary";#N/A,#N/A,FALSE,"Ratio Analysis";#N/A,#N/A,FALSE,"Test 120 Day Accts";#N/A,#N/A,FALSE,"Tickmarks"}</definedName>
    <definedName name="ww_1_1_3_2" hidden="1">{#N/A,#N/A,FALSE,"Aging Summary";#N/A,#N/A,FALSE,"Ratio Analysis";#N/A,#N/A,FALSE,"Test 120 Day Accts";#N/A,#N/A,FALSE,"Tickmarks"}</definedName>
    <definedName name="ww_1_1_3_3" hidden="1">{#N/A,#N/A,FALSE,"Aging Summary";#N/A,#N/A,FALSE,"Ratio Analysis";#N/A,#N/A,FALSE,"Test 120 Day Accts";#N/A,#N/A,FALSE,"Tickmarks"}</definedName>
    <definedName name="ww_1_1_3_4" hidden="1">{#N/A,#N/A,FALSE,"Aging Summary";#N/A,#N/A,FALSE,"Ratio Analysis";#N/A,#N/A,FALSE,"Test 120 Day Accts";#N/A,#N/A,FALSE,"Tickmarks"}</definedName>
    <definedName name="ww_1_1_3_5" hidden="1">{#N/A,#N/A,FALSE,"Aging Summary";#N/A,#N/A,FALSE,"Ratio Analysis";#N/A,#N/A,FALSE,"Test 120 Day Accts";#N/A,#N/A,FALSE,"Tickmarks"}</definedName>
    <definedName name="ww_1_1_4" localSheetId="15" hidden="1">{#N/A,#N/A,FALSE,"Aging Summary";#N/A,#N/A,FALSE,"Ratio Analysis";#N/A,#N/A,FALSE,"Test 120 Day Accts";#N/A,#N/A,FALSE,"Tickmarks"}</definedName>
    <definedName name="ww_1_1_4" localSheetId="11" hidden="1">{#N/A,#N/A,FALSE,"Aging Summary";#N/A,#N/A,FALSE,"Ratio Analysis";#N/A,#N/A,FALSE,"Test 120 Day Accts";#N/A,#N/A,FALSE,"Tickmarks"}</definedName>
    <definedName name="ww_1_1_4" hidden="1">{#N/A,#N/A,FALSE,"Aging Summary";#N/A,#N/A,FALSE,"Ratio Analysis";#N/A,#N/A,FALSE,"Test 120 Day Accts";#N/A,#N/A,FALSE,"Tickmarks"}</definedName>
    <definedName name="ww_1_1_4_1" hidden="1">{#N/A,#N/A,FALSE,"Aging Summary";#N/A,#N/A,FALSE,"Ratio Analysis";#N/A,#N/A,FALSE,"Test 120 Day Accts";#N/A,#N/A,FALSE,"Tickmarks"}</definedName>
    <definedName name="ww_1_1_4_2" hidden="1">{#N/A,#N/A,FALSE,"Aging Summary";#N/A,#N/A,FALSE,"Ratio Analysis";#N/A,#N/A,FALSE,"Test 120 Day Accts";#N/A,#N/A,FALSE,"Tickmarks"}</definedName>
    <definedName name="ww_1_1_4_3" hidden="1">{#N/A,#N/A,FALSE,"Aging Summary";#N/A,#N/A,FALSE,"Ratio Analysis";#N/A,#N/A,FALSE,"Test 120 Day Accts";#N/A,#N/A,FALSE,"Tickmarks"}</definedName>
    <definedName name="ww_1_1_4_4" hidden="1">{#N/A,#N/A,FALSE,"Aging Summary";#N/A,#N/A,FALSE,"Ratio Analysis";#N/A,#N/A,FALSE,"Test 120 Day Accts";#N/A,#N/A,FALSE,"Tickmarks"}</definedName>
    <definedName name="ww_1_1_4_5" hidden="1">{#N/A,#N/A,FALSE,"Aging Summary";#N/A,#N/A,FALSE,"Ratio Analysis";#N/A,#N/A,FALSE,"Test 120 Day Accts";#N/A,#N/A,FALSE,"Tickmarks"}</definedName>
    <definedName name="ww_1_1_5" localSheetId="15" hidden="1">{#N/A,#N/A,FALSE,"Aging Summary";#N/A,#N/A,FALSE,"Ratio Analysis";#N/A,#N/A,FALSE,"Test 120 Day Accts";#N/A,#N/A,FALSE,"Tickmarks"}</definedName>
    <definedName name="ww_1_1_5" localSheetId="11" hidden="1">{#N/A,#N/A,FALSE,"Aging Summary";#N/A,#N/A,FALSE,"Ratio Analysis";#N/A,#N/A,FALSE,"Test 120 Day Accts";#N/A,#N/A,FALSE,"Tickmarks"}</definedName>
    <definedName name="ww_1_1_5" hidden="1">{#N/A,#N/A,FALSE,"Aging Summary";#N/A,#N/A,FALSE,"Ratio Analysis";#N/A,#N/A,FALSE,"Test 120 Day Accts";#N/A,#N/A,FALSE,"Tickmarks"}</definedName>
    <definedName name="ww_1_1_5_1" hidden="1">{#N/A,#N/A,FALSE,"Aging Summary";#N/A,#N/A,FALSE,"Ratio Analysis";#N/A,#N/A,FALSE,"Test 120 Day Accts";#N/A,#N/A,FALSE,"Tickmarks"}</definedName>
    <definedName name="ww_1_1_5_2" hidden="1">{#N/A,#N/A,FALSE,"Aging Summary";#N/A,#N/A,FALSE,"Ratio Analysis";#N/A,#N/A,FALSE,"Test 120 Day Accts";#N/A,#N/A,FALSE,"Tickmarks"}</definedName>
    <definedName name="ww_1_1_5_3" hidden="1">{#N/A,#N/A,FALSE,"Aging Summary";#N/A,#N/A,FALSE,"Ratio Analysis";#N/A,#N/A,FALSE,"Test 120 Day Accts";#N/A,#N/A,FALSE,"Tickmarks"}</definedName>
    <definedName name="ww_1_1_5_4" hidden="1">{#N/A,#N/A,FALSE,"Aging Summary";#N/A,#N/A,FALSE,"Ratio Analysis";#N/A,#N/A,FALSE,"Test 120 Day Accts";#N/A,#N/A,FALSE,"Tickmarks"}</definedName>
    <definedName name="ww_1_1_5_5" hidden="1">{#N/A,#N/A,FALSE,"Aging Summary";#N/A,#N/A,FALSE,"Ratio Analysis";#N/A,#N/A,FALSE,"Test 120 Day Accts";#N/A,#N/A,FALSE,"Tickmarks"}</definedName>
    <definedName name="ww_1_2" localSheetId="15" hidden="1">{#N/A,#N/A,FALSE,"Aging Summary";#N/A,#N/A,FALSE,"Ratio Analysis";#N/A,#N/A,FALSE,"Test 120 Day Accts";#N/A,#N/A,FALSE,"Tickmarks"}</definedName>
    <definedName name="ww_1_2" localSheetId="11" hidden="1">{#N/A,#N/A,FALSE,"Aging Summary";#N/A,#N/A,FALSE,"Ratio Analysis";#N/A,#N/A,FALSE,"Test 120 Day Accts";#N/A,#N/A,FALSE,"Tickmarks"}</definedName>
    <definedName name="ww_1_2" hidden="1">{#N/A,#N/A,FALSE,"Aging Summary";#N/A,#N/A,FALSE,"Ratio Analysis";#N/A,#N/A,FALSE,"Test 120 Day Accts";#N/A,#N/A,FALSE,"Tickmarks"}</definedName>
    <definedName name="ww_1_2_1" hidden="1">{#N/A,#N/A,FALSE,"Aging Summary";#N/A,#N/A,FALSE,"Ratio Analysis";#N/A,#N/A,FALSE,"Test 120 Day Accts";#N/A,#N/A,FALSE,"Tickmarks"}</definedName>
    <definedName name="ww_1_2_2" hidden="1">{#N/A,#N/A,FALSE,"Aging Summary";#N/A,#N/A,FALSE,"Ratio Analysis";#N/A,#N/A,FALSE,"Test 120 Day Accts";#N/A,#N/A,FALSE,"Tickmarks"}</definedName>
    <definedName name="ww_1_2_3" hidden="1">{#N/A,#N/A,FALSE,"Aging Summary";#N/A,#N/A,FALSE,"Ratio Analysis";#N/A,#N/A,FALSE,"Test 120 Day Accts";#N/A,#N/A,FALSE,"Tickmarks"}</definedName>
    <definedName name="ww_1_2_4" hidden="1">{#N/A,#N/A,FALSE,"Aging Summary";#N/A,#N/A,FALSE,"Ratio Analysis";#N/A,#N/A,FALSE,"Test 120 Day Accts";#N/A,#N/A,FALSE,"Tickmarks"}</definedName>
    <definedName name="ww_1_2_5" hidden="1">{#N/A,#N/A,FALSE,"Aging Summary";#N/A,#N/A,FALSE,"Ratio Analysis";#N/A,#N/A,FALSE,"Test 120 Day Accts";#N/A,#N/A,FALSE,"Tickmarks"}</definedName>
    <definedName name="ww_1_3" localSheetId="15" hidden="1">{#N/A,#N/A,FALSE,"Aging Summary";#N/A,#N/A,FALSE,"Ratio Analysis";#N/A,#N/A,FALSE,"Test 120 Day Accts";#N/A,#N/A,FALSE,"Tickmarks"}</definedName>
    <definedName name="ww_1_3" localSheetId="11" hidden="1">{#N/A,#N/A,FALSE,"Aging Summary";#N/A,#N/A,FALSE,"Ratio Analysis";#N/A,#N/A,FALSE,"Test 120 Day Accts";#N/A,#N/A,FALSE,"Tickmarks"}</definedName>
    <definedName name="ww_1_3" hidden="1">{#N/A,#N/A,FALSE,"Aging Summary";#N/A,#N/A,FALSE,"Ratio Analysis";#N/A,#N/A,FALSE,"Test 120 Day Accts";#N/A,#N/A,FALSE,"Tickmarks"}</definedName>
    <definedName name="ww_1_3_1" hidden="1">{#N/A,#N/A,FALSE,"Aging Summary";#N/A,#N/A,FALSE,"Ratio Analysis";#N/A,#N/A,FALSE,"Test 120 Day Accts";#N/A,#N/A,FALSE,"Tickmarks"}</definedName>
    <definedName name="ww_1_3_2" hidden="1">{#N/A,#N/A,FALSE,"Aging Summary";#N/A,#N/A,FALSE,"Ratio Analysis";#N/A,#N/A,FALSE,"Test 120 Day Accts";#N/A,#N/A,FALSE,"Tickmarks"}</definedName>
    <definedName name="ww_1_3_3" hidden="1">{#N/A,#N/A,FALSE,"Aging Summary";#N/A,#N/A,FALSE,"Ratio Analysis";#N/A,#N/A,FALSE,"Test 120 Day Accts";#N/A,#N/A,FALSE,"Tickmarks"}</definedName>
    <definedName name="ww_1_3_4" hidden="1">{#N/A,#N/A,FALSE,"Aging Summary";#N/A,#N/A,FALSE,"Ratio Analysis";#N/A,#N/A,FALSE,"Test 120 Day Accts";#N/A,#N/A,FALSE,"Tickmarks"}</definedName>
    <definedName name="ww_1_3_5" hidden="1">{#N/A,#N/A,FALSE,"Aging Summary";#N/A,#N/A,FALSE,"Ratio Analysis";#N/A,#N/A,FALSE,"Test 120 Day Accts";#N/A,#N/A,FALSE,"Tickmarks"}</definedName>
    <definedName name="ww_1_4" localSheetId="15" hidden="1">{#N/A,#N/A,FALSE,"Aging Summary";#N/A,#N/A,FALSE,"Ratio Analysis";#N/A,#N/A,FALSE,"Test 120 Day Accts";#N/A,#N/A,FALSE,"Tickmarks"}</definedName>
    <definedName name="ww_1_4" localSheetId="11" hidden="1">{#N/A,#N/A,FALSE,"Aging Summary";#N/A,#N/A,FALSE,"Ratio Analysis";#N/A,#N/A,FALSE,"Test 120 Day Accts";#N/A,#N/A,FALSE,"Tickmarks"}</definedName>
    <definedName name="ww_1_4" hidden="1">{#N/A,#N/A,FALSE,"Aging Summary";#N/A,#N/A,FALSE,"Ratio Analysis";#N/A,#N/A,FALSE,"Test 120 Day Accts";#N/A,#N/A,FALSE,"Tickmarks"}</definedName>
    <definedName name="ww_1_4_1" hidden="1">{#N/A,#N/A,FALSE,"Aging Summary";#N/A,#N/A,FALSE,"Ratio Analysis";#N/A,#N/A,FALSE,"Test 120 Day Accts";#N/A,#N/A,FALSE,"Tickmarks"}</definedName>
    <definedName name="ww_1_4_2" hidden="1">{#N/A,#N/A,FALSE,"Aging Summary";#N/A,#N/A,FALSE,"Ratio Analysis";#N/A,#N/A,FALSE,"Test 120 Day Accts";#N/A,#N/A,FALSE,"Tickmarks"}</definedName>
    <definedName name="ww_1_4_3" hidden="1">{#N/A,#N/A,FALSE,"Aging Summary";#N/A,#N/A,FALSE,"Ratio Analysis";#N/A,#N/A,FALSE,"Test 120 Day Accts";#N/A,#N/A,FALSE,"Tickmarks"}</definedName>
    <definedName name="ww_1_4_4" hidden="1">{#N/A,#N/A,FALSE,"Aging Summary";#N/A,#N/A,FALSE,"Ratio Analysis";#N/A,#N/A,FALSE,"Test 120 Day Accts";#N/A,#N/A,FALSE,"Tickmarks"}</definedName>
    <definedName name="ww_1_4_5" hidden="1">{#N/A,#N/A,FALSE,"Aging Summary";#N/A,#N/A,FALSE,"Ratio Analysis";#N/A,#N/A,FALSE,"Test 120 Day Accts";#N/A,#N/A,FALSE,"Tickmarks"}</definedName>
    <definedName name="ww_1_5" localSheetId="15" hidden="1">{#N/A,#N/A,FALSE,"Aging Summary";#N/A,#N/A,FALSE,"Ratio Analysis";#N/A,#N/A,FALSE,"Test 120 Day Accts";#N/A,#N/A,FALSE,"Tickmarks"}</definedName>
    <definedName name="ww_1_5" localSheetId="11" hidden="1">{#N/A,#N/A,FALSE,"Aging Summary";#N/A,#N/A,FALSE,"Ratio Analysis";#N/A,#N/A,FALSE,"Test 120 Day Accts";#N/A,#N/A,FALSE,"Tickmarks"}</definedName>
    <definedName name="ww_1_5" hidden="1">{#N/A,#N/A,FALSE,"Aging Summary";#N/A,#N/A,FALSE,"Ratio Analysis";#N/A,#N/A,FALSE,"Test 120 Day Accts";#N/A,#N/A,FALSE,"Tickmarks"}</definedName>
    <definedName name="ww_1_5_1" hidden="1">{#N/A,#N/A,FALSE,"Aging Summary";#N/A,#N/A,FALSE,"Ratio Analysis";#N/A,#N/A,FALSE,"Test 120 Day Accts";#N/A,#N/A,FALSE,"Tickmarks"}</definedName>
    <definedName name="ww_1_5_2" hidden="1">{#N/A,#N/A,FALSE,"Aging Summary";#N/A,#N/A,FALSE,"Ratio Analysis";#N/A,#N/A,FALSE,"Test 120 Day Accts";#N/A,#N/A,FALSE,"Tickmarks"}</definedName>
    <definedName name="ww_1_5_3" hidden="1">{#N/A,#N/A,FALSE,"Aging Summary";#N/A,#N/A,FALSE,"Ratio Analysis";#N/A,#N/A,FALSE,"Test 120 Day Accts";#N/A,#N/A,FALSE,"Tickmarks"}</definedName>
    <definedName name="ww_1_5_4" hidden="1">{#N/A,#N/A,FALSE,"Aging Summary";#N/A,#N/A,FALSE,"Ratio Analysis";#N/A,#N/A,FALSE,"Test 120 Day Accts";#N/A,#N/A,FALSE,"Tickmarks"}</definedName>
    <definedName name="ww_1_5_5" hidden="1">{#N/A,#N/A,FALSE,"Aging Summary";#N/A,#N/A,FALSE,"Ratio Analysis";#N/A,#N/A,FALSE,"Test 120 Day Accts";#N/A,#N/A,FALSE,"Tickmarks"}</definedName>
    <definedName name="ww_2" localSheetId="15" hidden="1">{#N/A,#N/A,FALSE,"Aging Summary";#N/A,#N/A,FALSE,"Ratio Analysis";#N/A,#N/A,FALSE,"Test 120 Day Accts";#N/A,#N/A,FALSE,"Tickmarks"}</definedName>
    <definedName name="ww_2" localSheetId="11" hidden="1">{#N/A,#N/A,FALSE,"Aging Summary";#N/A,#N/A,FALSE,"Ratio Analysis";#N/A,#N/A,FALSE,"Test 120 Day Accts";#N/A,#N/A,FALSE,"Tickmarks"}</definedName>
    <definedName name="ww_2" hidden="1">{#N/A,#N/A,FALSE,"Aging Summary";#N/A,#N/A,FALSE,"Ratio Analysis";#N/A,#N/A,FALSE,"Test 120 Day Accts";#N/A,#N/A,FALSE,"Tickmarks"}</definedName>
    <definedName name="ww_2_1" localSheetId="15" hidden="1">{#N/A,#N/A,FALSE,"Aging Summary";#N/A,#N/A,FALSE,"Ratio Analysis";#N/A,#N/A,FALSE,"Test 120 Day Accts";#N/A,#N/A,FALSE,"Tickmarks"}</definedName>
    <definedName name="ww_2_1" localSheetId="11" hidden="1">{#N/A,#N/A,FALSE,"Aging Summary";#N/A,#N/A,FALSE,"Ratio Analysis";#N/A,#N/A,FALSE,"Test 120 Day Accts";#N/A,#N/A,FALSE,"Tickmarks"}</definedName>
    <definedName name="ww_2_1" hidden="1">{#N/A,#N/A,FALSE,"Aging Summary";#N/A,#N/A,FALSE,"Ratio Analysis";#N/A,#N/A,FALSE,"Test 120 Day Accts";#N/A,#N/A,FALSE,"Tickmarks"}</definedName>
    <definedName name="ww_2_1_1" hidden="1">{#N/A,#N/A,FALSE,"Aging Summary";#N/A,#N/A,FALSE,"Ratio Analysis";#N/A,#N/A,FALSE,"Test 120 Day Accts";#N/A,#N/A,FALSE,"Tickmarks"}</definedName>
    <definedName name="ww_2_1_2" hidden="1">{#N/A,#N/A,FALSE,"Aging Summary";#N/A,#N/A,FALSE,"Ratio Analysis";#N/A,#N/A,FALSE,"Test 120 Day Accts";#N/A,#N/A,FALSE,"Tickmarks"}</definedName>
    <definedName name="ww_2_1_3" hidden="1">{#N/A,#N/A,FALSE,"Aging Summary";#N/A,#N/A,FALSE,"Ratio Analysis";#N/A,#N/A,FALSE,"Test 120 Day Accts";#N/A,#N/A,FALSE,"Tickmarks"}</definedName>
    <definedName name="ww_2_1_4" hidden="1">{#N/A,#N/A,FALSE,"Aging Summary";#N/A,#N/A,FALSE,"Ratio Analysis";#N/A,#N/A,FALSE,"Test 120 Day Accts";#N/A,#N/A,FALSE,"Tickmarks"}</definedName>
    <definedName name="ww_2_1_5" hidden="1">{#N/A,#N/A,FALSE,"Aging Summary";#N/A,#N/A,FALSE,"Ratio Analysis";#N/A,#N/A,FALSE,"Test 120 Day Accts";#N/A,#N/A,FALSE,"Tickmarks"}</definedName>
    <definedName name="ww_2_2" localSheetId="15" hidden="1">{#N/A,#N/A,FALSE,"Aging Summary";#N/A,#N/A,FALSE,"Ratio Analysis";#N/A,#N/A,FALSE,"Test 120 Day Accts";#N/A,#N/A,FALSE,"Tickmarks"}</definedName>
    <definedName name="ww_2_2" localSheetId="11" hidden="1">{#N/A,#N/A,FALSE,"Aging Summary";#N/A,#N/A,FALSE,"Ratio Analysis";#N/A,#N/A,FALSE,"Test 120 Day Accts";#N/A,#N/A,FALSE,"Tickmarks"}</definedName>
    <definedName name="ww_2_2" hidden="1">{#N/A,#N/A,FALSE,"Aging Summary";#N/A,#N/A,FALSE,"Ratio Analysis";#N/A,#N/A,FALSE,"Test 120 Day Accts";#N/A,#N/A,FALSE,"Tickmarks"}</definedName>
    <definedName name="ww_2_2_1" hidden="1">{#N/A,#N/A,FALSE,"Aging Summary";#N/A,#N/A,FALSE,"Ratio Analysis";#N/A,#N/A,FALSE,"Test 120 Day Accts";#N/A,#N/A,FALSE,"Tickmarks"}</definedName>
    <definedName name="ww_2_2_2" hidden="1">{#N/A,#N/A,FALSE,"Aging Summary";#N/A,#N/A,FALSE,"Ratio Analysis";#N/A,#N/A,FALSE,"Test 120 Day Accts";#N/A,#N/A,FALSE,"Tickmarks"}</definedName>
    <definedName name="ww_2_2_3" hidden="1">{#N/A,#N/A,FALSE,"Aging Summary";#N/A,#N/A,FALSE,"Ratio Analysis";#N/A,#N/A,FALSE,"Test 120 Day Accts";#N/A,#N/A,FALSE,"Tickmarks"}</definedName>
    <definedName name="ww_2_2_4" hidden="1">{#N/A,#N/A,FALSE,"Aging Summary";#N/A,#N/A,FALSE,"Ratio Analysis";#N/A,#N/A,FALSE,"Test 120 Day Accts";#N/A,#N/A,FALSE,"Tickmarks"}</definedName>
    <definedName name="ww_2_2_5" hidden="1">{#N/A,#N/A,FALSE,"Aging Summary";#N/A,#N/A,FALSE,"Ratio Analysis";#N/A,#N/A,FALSE,"Test 120 Day Accts";#N/A,#N/A,FALSE,"Tickmarks"}</definedName>
    <definedName name="ww_2_3" localSheetId="15" hidden="1">{#N/A,#N/A,FALSE,"Aging Summary";#N/A,#N/A,FALSE,"Ratio Analysis";#N/A,#N/A,FALSE,"Test 120 Day Accts";#N/A,#N/A,FALSE,"Tickmarks"}</definedName>
    <definedName name="ww_2_3" localSheetId="11" hidden="1">{#N/A,#N/A,FALSE,"Aging Summary";#N/A,#N/A,FALSE,"Ratio Analysis";#N/A,#N/A,FALSE,"Test 120 Day Accts";#N/A,#N/A,FALSE,"Tickmarks"}</definedName>
    <definedName name="ww_2_3" hidden="1">{#N/A,#N/A,FALSE,"Aging Summary";#N/A,#N/A,FALSE,"Ratio Analysis";#N/A,#N/A,FALSE,"Test 120 Day Accts";#N/A,#N/A,FALSE,"Tickmarks"}</definedName>
    <definedName name="ww_2_3_1" hidden="1">{#N/A,#N/A,FALSE,"Aging Summary";#N/A,#N/A,FALSE,"Ratio Analysis";#N/A,#N/A,FALSE,"Test 120 Day Accts";#N/A,#N/A,FALSE,"Tickmarks"}</definedName>
    <definedName name="ww_2_3_2" hidden="1">{#N/A,#N/A,FALSE,"Aging Summary";#N/A,#N/A,FALSE,"Ratio Analysis";#N/A,#N/A,FALSE,"Test 120 Day Accts";#N/A,#N/A,FALSE,"Tickmarks"}</definedName>
    <definedName name="ww_2_3_3" hidden="1">{#N/A,#N/A,FALSE,"Aging Summary";#N/A,#N/A,FALSE,"Ratio Analysis";#N/A,#N/A,FALSE,"Test 120 Day Accts";#N/A,#N/A,FALSE,"Tickmarks"}</definedName>
    <definedName name="ww_2_3_4" hidden="1">{#N/A,#N/A,FALSE,"Aging Summary";#N/A,#N/A,FALSE,"Ratio Analysis";#N/A,#N/A,FALSE,"Test 120 Day Accts";#N/A,#N/A,FALSE,"Tickmarks"}</definedName>
    <definedName name="ww_2_3_5" hidden="1">{#N/A,#N/A,FALSE,"Aging Summary";#N/A,#N/A,FALSE,"Ratio Analysis";#N/A,#N/A,FALSE,"Test 120 Day Accts";#N/A,#N/A,FALSE,"Tickmarks"}</definedName>
    <definedName name="ww_2_4" localSheetId="15" hidden="1">{#N/A,#N/A,FALSE,"Aging Summary";#N/A,#N/A,FALSE,"Ratio Analysis";#N/A,#N/A,FALSE,"Test 120 Day Accts";#N/A,#N/A,FALSE,"Tickmarks"}</definedName>
    <definedName name="ww_2_4" localSheetId="11" hidden="1">{#N/A,#N/A,FALSE,"Aging Summary";#N/A,#N/A,FALSE,"Ratio Analysis";#N/A,#N/A,FALSE,"Test 120 Day Accts";#N/A,#N/A,FALSE,"Tickmarks"}</definedName>
    <definedName name="ww_2_4" hidden="1">{#N/A,#N/A,FALSE,"Aging Summary";#N/A,#N/A,FALSE,"Ratio Analysis";#N/A,#N/A,FALSE,"Test 120 Day Accts";#N/A,#N/A,FALSE,"Tickmarks"}</definedName>
    <definedName name="ww_2_4_1" hidden="1">{#N/A,#N/A,FALSE,"Aging Summary";#N/A,#N/A,FALSE,"Ratio Analysis";#N/A,#N/A,FALSE,"Test 120 Day Accts";#N/A,#N/A,FALSE,"Tickmarks"}</definedName>
    <definedName name="ww_2_4_2" hidden="1">{#N/A,#N/A,FALSE,"Aging Summary";#N/A,#N/A,FALSE,"Ratio Analysis";#N/A,#N/A,FALSE,"Test 120 Day Accts";#N/A,#N/A,FALSE,"Tickmarks"}</definedName>
    <definedName name="ww_2_4_3" hidden="1">{#N/A,#N/A,FALSE,"Aging Summary";#N/A,#N/A,FALSE,"Ratio Analysis";#N/A,#N/A,FALSE,"Test 120 Day Accts";#N/A,#N/A,FALSE,"Tickmarks"}</definedName>
    <definedName name="ww_2_4_4" hidden="1">{#N/A,#N/A,FALSE,"Aging Summary";#N/A,#N/A,FALSE,"Ratio Analysis";#N/A,#N/A,FALSE,"Test 120 Day Accts";#N/A,#N/A,FALSE,"Tickmarks"}</definedName>
    <definedName name="ww_2_4_5" hidden="1">{#N/A,#N/A,FALSE,"Aging Summary";#N/A,#N/A,FALSE,"Ratio Analysis";#N/A,#N/A,FALSE,"Test 120 Day Accts";#N/A,#N/A,FALSE,"Tickmarks"}</definedName>
    <definedName name="ww_2_5" localSheetId="15" hidden="1">{#N/A,#N/A,FALSE,"Aging Summary";#N/A,#N/A,FALSE,"Ratio Analysis";#N/A,#N/A,FALSE,"Test 120 Day Accts";#N/A,#N/A,FALSE,"Tickmarks"}</definedName>
    <definedName name="ww_2_5" localSheetId="11" hidden="1">{#N/A,#N/A,FALSE,"Aging Summary";#N/A,#N/A,FALSE,"Ratio Analysis";#N/A,#N/A,FALSE,"Test 120 Day Accts";#N/A,#N/A,FALSE,"Tickmarks"}</definedName>
    <definedName name="ww_2_5" hidden="1">{#N/A,#N/A,FALSE,"Aging Summary";#N/A,#N/A,FALSE,"Ratio Analysis";#N/A,#N/A,FALSE,"Test 120 Day Accts";#N/A,#N/A,FALSE,"Tickmarks"}</definedName>
    <definedName name="ww_2_5_1" hidden="1">{#N/A,#N/A,FALSE,"Aging Summary";#N/A,#N/A,FALSE,"Ratio Analysis";#N/A,#N/A,FALSE,"Test 120 Day Accts";#N/A,#N/A,FALSE,"Tickmarks"}</definedName>
    <definedName name="ww_2_5_2" hidden="1">{#N/A,#N/A,FALSE,"Aging Summary";#N/A,#N/A,FALSE,"Ratio Analysis";#N/A,#N/A,FALSE,"Test 120 Day Accts";#N/A,#N/A,FALSE,"Tickmarks"}</definedName>
    <definedName name="ww_2_5_3" hidden="1">{#N/A,#N/A,FALSE,"Aging Summary";#N/A,#N/A,FALSE,"Ratio Analysis";#N/A,#N/A,FALSE,"Test 120 Day Accts";#N/A,#N/A,FALSE,"Tickmarks"}</definedName>
    <definedName name="ww_2_5_4" hidden="1">{#N/A,#N/A,FALSE,"Aging Summary";#N/A,#N/A,FALSE,"Ratio Analysis";#N/A,#N/A,FALSE,"Test 120 Day Accts";#N/A,#N/A,FALSE,"Tickmarks"}</definedName>
    <definedName name="ww_2_5_5" hidden="1">{#N/A,#N/A,FALSE,"Aging Summary";#N/A,#N/A,FALSE,"Ratio Analysis";#N/A,#N/A,FALSE,"Test 120 Day Accts";#N/A,#N/A,FALSE,"Tickmarks"}</definedName>
    <definedName name="ww_3" localSheetId="15" hidden="1">{#N/A,#N/A,FALSE,"Aging Summary";#N/A,#N/A,FALSE,"Ratio Analysis";#N/A,#N/A,FALSE,"Test 120 Day Accts";#N/A,#N/A,FALSE,"Tickmarks"}</definedName>
    <definedName name="ww_3" localSheetId="11" hidden="1">{#N/A,#N/A,FALSE,"Aging Summary";#N/A,#N/A,FALSE,"Ratio Analysis";#N/A,#N/A,FALSE,"Test 120 Day Accts";#N/A,#N/A,FALSE,"Tickmarks"}</definedName>
    <definedName name="ww_3" hidden="1">{#N/A,#N/A,FALSE,"Aging Summary";#N/A,#N/A,FALSE,"Ratio Analysis";#N/A,#N/A,FALSE,"Test 120 Day Accts";#N/A,#N/A,FALSE,"Tickmarks"}</definedName>
    <definedName name="ww_3_1" hidden="1">{#N/A,#N/A,FALSE,"Aging Summary";#N/A,#N/A,FALSE,"Ratio Analysis";#N/A,#N/A,FALSE,"Test 120 Day Accts";#N/A,#N/A,FALSE,"Tickmarks"}</definedName>
    <definedName name="ww_3_2" hidden="1">{#N/A,#N/A,FALSE,"Aging Summary";#N/A,#N/A,FALSE,"Ratio Analysis";#N/A,#N/A,FALSE,"Test 120 Day Accts";#N/A,#N/A,FALSE,"Tickmarks"}</definedName>
    <definedName name="ww_3_3" hidden="1">{#N/A,#N/A,FALSE,"Aging Summary";#N/A,#N/A,FALSE,"Ratio Analysis";#N/A,#N/A,FALSE,"Test 120 Day Accts";#N/A,#N/A,FALSE,"Tickmarks"}</definedName>
    <definedName name="ww_3_4" hidden="1">{#N/A,#N/A,FALSE,"Aging Summary";#N/A,#N/A,FALSE,"Ratio Analysis";#N/A,#N/A,FALSE,"Test 120 Day Accts";#N/A,#N/A,FALSE,"Tickmarks"}</definedName>
    <definedName name="ww_3_5" hidden="1">{#N/A,#N/A,FALSE,"Aging Summary";#N/A,#N/A,FALSE,"Ratio Analysis";#N/A,#N/A,FALSE,"Test 120 Day Accts";#N/A,#N/A,FALSE,"Tickmarks"}</definedName>
    <definedName name="ww_4" localSheetId="15" hidden="1">{#N/A,#N/A,FALSE,"Aging Summary";#N/A,#N/A,FALSE,"Ratio Analysis";#N/A,#N/A,FALSE,"Test 120 Day Accts";#N/A,#N/A,FALSE,"Tickmarks"}</definedName>
    <definedName name="ww_4" localSheetId="11" hidden="1">{#N/A,#N/A,FALSE,"Aging Summary";#N/A,#N/A,FALSE,"Ratio Analysis";#N/A,#N/A,FALSE,"Test 120 Day Accts";#N/A,#N/A,FALSE,"Tickmarks"}</definedName>
    <definedName name="ww_4" hidden="1">{#N/A,#N/A,FALSE,"Aging Summary";#N/A,#N/A,FALSE,"Ratio Analysis";#N/A,#N/A,FALSE,"Test 120 Day Accts";#N/A,#N/A,FALSE,"Tickmarks"}</definedName>
    <definedName name="ww_4_1" hidden="1">{#N/A,#N/A,FALSE,"Aging Summary";#N/A,#N/A,FALSE,"Ratio Analysis";#N/A,#N/A,FALSE,"Test 120 Day Accts";#N/A,#N/A,FALSE,"Tickmarks"}</definedName>
    <definedName name="ww_4_2" hidden="1">{#N/A,#N/A,FALSE,"Aging Summary";#N/A,#N/A,FALSE,"Ratio Analysis";#N/A,#N/A,FALSE,"Test 120 Day Accts";#N/A,#N/A,FALSE,"Tickmarks"}</definedName>
    <definedName name="ww_4_3" hidden="1">{#N/A,#N/A,FALSE,"Aging Summary";#N/A,#N/A,FALSE,"Ratio Analysis";#N/A,#N/A,FALSE,"Test 120 Day Accts";#N/A,#N/A,FALSE,"Tickmarks"}</definedName>
    <definedName name="ww_4_4" hidden="1">{#N/A,#N/A,FALSE,"Aging Summary";#N/A,#N/A,FALSE,"Ratio Analysis";#N/A,#N/A,FALSE,"Test 120 Day Accts";#N/A,#N/A,FALSE,"Tickmarks"}</definedName>
    <definedName name="ww_4_5" hidden="1">{#N/A,#N/A,FALSE,"Aging Summary";#N/A,#N/A,FALSE,"Ratio Analysis";#N/A,#N/A,FALSE,"Test 120 Day Accts";#N/A,#N/A,FALSE,"Tickmarks"}</definedName>
    <definedName name="ww_5" localSheetId="15" hidden="1">{#N/A,#N/A,FALSE,"Aging Summary";#N/A,#N/A,FALSE,"Ratio Analysis";#N/A,#N/A,FALSE,"Test 120 Day Accts";#N/A,#N/A,FALSE,"Tickmarks"}</definedName>
    <definedName name="ww_5" localSheetId="11" hidden="1">{#N/A,#N/A,FALSE,"Aging Summary";#N/A,#N/A,FALSE,"Ratio Analysis";#N/A,#N/A,FALSE,"Test 120 Day Accts";#N/A,#N/A,FALSE,"Tickmarks"}</definedName>
    <definedName name="ww_5" hidden="1">{#N/A,#N/A,FALSE,"Aging Summary";#N/A,#N/A,FALSE,"Ratio Analysis";#N/A,#N/A,FALSE,"Test 120 Day Accts";#N/A,#N/A,FALSE,"Tickmarks"}</definedName>
    <definedName name="ww_5_1" hidden="1">{#N/A,#N/A,FALSE,"Aging Summary";#N/A,#N/A,FALSE,"Ratio Analysis";#N/A,#N/A,FALSE,"Test 120 Day Accts";#N/A,#N/A,FALSE,"Tickmarks"}</definedName>
    <definedName name="ww_5_2" hidden="1">{#N/A,#N/A,FALSE,"Aging Summary";#N/A,#N/A,FALSE,"Ratio Analysis";#N/A,#N/A,FALSE,"Test 120 Day Accts";#N/A,#N/A,FALSE,"Tickmarks"}</definedName>
    <definedName name="ww_5_3" hidden="1">{#N/A,#N/A,FALSE,"Aging Summary";#N/A,#N/A,FALSE,"Ratio Analysis";#N/A,#N/A,FALSE,"Test 120 Day Accts";#N/A,#N/A,FALSE,"Tickmarks"}</definedName>
    <definedName name="ww_5_4" hidden="1">{#N/A,#N/A,FALSE,"Aging Summary";#N/A,#N/A,FALSE,"Ratio Analysis";#N/A,#N/A,FALSE,"Test 120 Day Accts";#N/A,#N/A,FALSE,"Tickmarks"}</definedName>
    <definedName name="ww_5_5" hidden="1">{#N/A,#N/A,FALSE,"Aging Summary";#N/A,#N/A,FALSE,"Ratio Analysis";#N/A,#N/A,FALSE,"Test 120 Day Accts";#N/A,#N/A,FALSE,"Tickmarks"}</definedName>
    <definedName name="Z_37C6DA02_29F6_4A78_BC73_20D2EFCDA9D0_.wvu.PrintArea" localSheetId="2" hidden="1">'Cover Page'!$B$1:$P$34</definedName>
    <definedName name="Z_37C6DA02_29F6_4A78_BC73_20D2EFCDA9D0_.wvu.PrintArea" localSheetId="1" hidden="1">'Cover Page (2)'!$B$1:$P$34</definedName>
    <definedName name="Z_37C6DA02_29F6_4A78_BC73_20D2EFCDA9D0_.wvu.PrintArea" localSheetId="3" hidden="1">'Notes to Readers'!$B$1:$B$12</definedName>
    <definedName name="Z_37C6DA02_29F6_4A78_BC73_20D2EFCDA9D0_.wvu.PrintArea" localSheetId="17" hidden="1">'T13-Loan by Province'!$B$1:$S$36</definedName>
    <definedName name="Z_37C6DA02_29F6_4A78_BC73_20D2EFCDA9D0_.wvu.PrintArea" localSheetId="18" hidden="1">'T14-Resid mort by location'!$B$1:$G$15</definedName>
    <definedName name="Z_37C6DA02_29F6_4A78_BC73_20D2EFCDA9D0_.wvu.PrintArea" localSheetId="19" hidden="1">'T15-Residential mort by amort'!$B$1:$E$44</definedName>
    <definedName name="Z_37C6DA02_29F6_4A78_BC73_20D2EFCDA9D0_.wvu.PrintArea" localSheetId="20" hidden="1">'T16-LTV of new origination'!$B$1:$S$15</definedName>
    <definedName name="Z_37C6DA02_29F6_4A78_BC73_20D2EFCDA9D0_.wvu.PrintArea" localSheetId="21" hidden="1">'T17-LTV of existing'!$B$1:$K$13</definedName>
    <definedName name="Z_37C6DA02_29F6_4A78_BC73_20D2EFCDA9D0_.wvu.PrintArea" localSheetId="11" hidden="1">'T7-LUM'!$B$1:$K$14</definedName>
    <definedName name="Z_37C6DA02_29F6_4A78_BC73_20D2EFCDA9D0_.wvu.PrintArea" localSheetId="12" hidden="1">'T8-Deposits'!$B$1:$K$20</definedName>
    <definedName name="Z_37C6DA02_29F6_4A78_BC73_20D2EFCDA9D0_.wvu.PrintArea" localSheetId="4" hidden="1">'Table of Contents'!$B$1:$D$40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3" i="27" l="1"/>
  <c r="B6" i="11" l="1"/>
  <c r="B11" i="11"/>
  <c r="B7" i="11"/>
  <c r="B16" i="11"/>
  <c r="B17" i="11"/>
  <c r="B8" i="11"/>
</calcChain>
</file>

<file path=xl/sharedStrings.xml><?xml version="1.0" encoding="utf-8"?>
<sst xmlns="http://schemas.openxmlformats.org/spreadsheetml/2006/main" count="1419" uniqueCount="567">
  <si>
    <t>Inputs</t>
  </si>
  <si>
    <t>Property</t>
  </si>
  <si>
    <t>Value</t>
  </si>
  <si>
    <t>Server:</t>
  </si>
  <si>
    <t>CXMD</t>
  </si>
  <si>
    <t>TM1User:</t>
  </si>
  <si>
    <t>Client Preference:</t>
  </si>
  <si>
    <t>Global Preference:</t>
  </si>
  <si>
    <t>Short Cube:</t>
  </si>
  <si>
    <t>GL Finance.rp</t>
  </si>
  <si>
    <t>Cube:</t>
  </si>
  <si>
    <t>Company</t>
  </si>
  <si>
    <t>Consolidated Equitable Group Inc.</t>
  </si>
  <si>
    <t>Scenario</t>
  </si>
  <si>
    <t>Actual</t>
  </si>
  <si>
    <t>Current Year</t>
  </si>
  <si>
    <t>Current Quarter</t>
  </si>
  <si>
    <t>Q4</t>
  </si>
  <si>
    <t>Current Quarter Rollup</t>
  </si>
  <si>
    <t>Current Quarter YTD</t>
  </si>
  <si>
    <t>B/S</t>
  </si>
  <si>
    <t>Amount</t>
  </si>
  <si>
    <t>I/S</t>
  </si>
  <si>
    <t>Activity</t>
  </si>
  <si>
    <t xml:space="preserve"> </t>
  </si>
  <si>
    <t>FOURTH QUARTER 2021
SUPPLEMENTAL INFORMATION AND REGULATORY DISCLOSURES</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</si>
  <si>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</si>
  <si>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</si>
  <si>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</si>
  <si>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</si>
  <si>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</si>
  <si>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</si>
  <si>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</si>
  <si>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</si>
  <si>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</si>
  <si>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</si>
  <si>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</si>
  <si>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residential mortgages</t>
  </si>
  <si>
    <t>Table 2: Consolidated statements of income</t>
  </si>
  <si>
    <t>Table 18: Alternative single family – weighted average beacon score by LTV</t>
  </si>
  <si>
    <t>Table 3: Net interest income and margin</t>
  </si>
  <si>
    <t xml:space="preserve">Table 4: Non-interest expenses and efficiency ratio </t>
  </si>
  <si>
    <t>Regulatory Basel III capital disclosures</t>
  </si>
  <si>
    <t>Table 19: Modified Capital Disclosure Template – Equitable Bank</t>
  </si>
  <si>
    <t>Financial condition</t>
  </si>
  <si>
    <t>Table 20: Leverage Ratio – Equitable Bank</t>
  </si>
  <si>
    <t>Table 5: Consolidated balance sheets</t>
  </si>
  <si>
    <t xml:space="preserve">Table 6: Average balance sheet information </t>
  </si>
  <si>
    <t xml:space="preserve">Table 21: ten-year statistical review </t>
  </si>
  <si>
    <t>Table 7: Loans under management – by lending business</t>
  </si>
  <si>
    <t>Table 8: Deposit principal</t>
  </si>
  <si>
    <t>Non-GAAP measures</t>
  </si>
  <si>
    <t>Credit quality</t>
  </si>
  <si>
    <t>Acronyms</t>
  </si>
  <si>
    <t>Table 9: Impaired loans – by lending business</t>
  </si>
  <si>
    <t>Table 10: Provision for credit losses (PCL) – by lending business</t>
  </si>
  <si>
    <t>Table 11: Allowance for credit losses continuity</t>
  </si>
  <si>
    <t>Table 12: Allowance for credit losses – by lending business</t>
  </si>
  <si>
    <t>($000s, except share, per share amounts and percentages)</t>
  </si>
  <si>
    <t>2021</t>
  </si>
  <si>
    <t>2020</t>
  </si>
  <si>
    <t>YTD</t>
  </si>
  <si>
    <t>Q3</t>
  </si>
  <si>
    <t>Q2</t>
  </si>
  <si>
    <t>Q1</t>
  </si>
  <si>
    <t>Results of operations</t>
  </si>
  <si>
    <t>Net income</t>
  </si>
  <si>
    <t>Net income available to common shareholders</t>
  </si>
  <si>
    <t>Net interest income</t>
  </si>
  <si>
    <t>Revenue</t>
  </si>
  <si>
    <t>Non-Interest expenses</t>
  </si>
  <si>
    <r>
      <t>EPS – basic</t>
    </r>
    <r>
      <rPr>
        <vertAlign val="superscript"/>
        <sz val="8.5"/>
        <rFont val="Open Sans"/>
        <family val="2"/>
      </rPr>
      <t>(1)</t>
    </r>
  </si>
  <si>
    <r>
      <t>EPS – diluted</t>
    </r>
    <r>
      <rPr>
        <vertAlign val="superscript"/>
        <sz val="8.5"/>
        <rFont val="Open Sans"/>
        <family val="2"/>
      </rPr>
      <t>(1)</t>
    </r>
  </si>
  <si>
    <r>
      <t>ROE</t>
    </r>
    <r>
      <rPr>
        <vertAlign val="superscript"/>
        <sz val="8.5"/>
        <rFont val="Open Sans"/>
        <family val="2"/>
      </rPr>
      <t>(2)</t>
    </r>
  </si>
  <si>
    <r>
      <t>Efficiency ratio</t>
    </r>
    <r>
      <rPr>
        <vertAlign val="superscript"/>
        <sz val="8.5"/>
        <rFont val="Open Sans"/>
        <family val="2"/>
      </rPr>
      <t>(2)(3)</t>
    </r>
  </si>
  <si>
    <r>
      <t>NIM</t>
    </r>
    <r>
      <rPr>
        <vertAlign val="superscript"/>
        <sz val="8.5"/>
        <rFont val="Open Sans"/>
        <family val="2"/>
      </rPr>
      <t>(2)</t>
    </r>
  </si>
  <si>
    <r>
      <t>YTD Operating leverage</t>
    </r>
    <r>
      <rPr>
        <vertAlign val="superscript"/>
        <sz val="8.5"/>
        <rFont val="Open Sans"/>
        <family val="2"/>
      </rPr>
      <t>(2)</t>
    </r>
  </si>
  <si>
    <r>
      <t>Return on average assets</t>
    </r>
    <r>
      <rPr>
        <vertAlign val="superscript"/>
        <sz val="8.5"/>
        <rFont val="Open Sans"/>
        <family val="2"/>
      </rPr>
      <t>(2)</t>
    </r>
  </si>
  <si>
    <r>
      <t>Return on RWA</t>
    </r>
    <r>
      <rPr>
        <vertAlign val="superscript"/>
        <sz val="8.5"/>
        <rFont val="Open Sans"/>
        <family val="2"/>
      </rPr>
      <t>(2)</t>
    </r>
  </si>
  <si>
    <t>Balance sheet</t>
  </si>
  <si>
    <t>Total assets</t>
  </si>
  <si>
    <r>
      <t>Assets under management</t>
    </r>
    <r>
      <rPr>
        <vertAlign val="superscript"/>
        <sz val="8.5"/>
        <rFont val="Open Sans"/>
        <family val="2"/>
      </rPr>
      <t>(2)</t>
    </r>
  </si>
  <si>
    <t>Loans receivable</t>
  </si>
  <si>
    <r>
      <t>Loans under management</t>
    </r>
    <r>
      <rPr>
        <vertAlign val="superscript"/>
        <sz val="8.5"/>
        <rFont val="Open Sans"/>
        <family val="2"/>
      </rPr>
      <t>(2)</t>
    </r>
  </si>
  <si>
    <t>Preferred shares</t>
  </si>
  <si>
    <t>Common shareholders' equity</t>
  </si>
  <si>
    <r>
      <t>Liquid assets</t>
    </r>
    <r>
      <rPr>
        <vertAlign val="superscript"/>
        <sz val="8.5"/>
        <rFont val="Open Sans"/>
        <family val="2"/>
      </rPr>
      <t>(2)</t>
    </r>
  </si>
  <si>
    <t>Total assets held for regulatory purposes as a % of total Equitable Bank assets</t>
  </si>
  <si>
    <t>Total liquid assets as a % of total assets</t>
  </si>
  <si>
    <t>Deposit principal</t>
  </si>
  <si>
    <r>
      <rPr>
        <vertAlign val="superscript"/>
        <sz val="8"/>
        <rFont val="Open Sans"/>
        <family val="2"/>
      </rPr>
      <t xml:space="preserve">(1) </t>
    </r>
    <r>
      <rPr>
        <sz val="8"/>
        <rFont val="Open Sans"/>
        <family val="2"/>
      </rPr>
      <t xml:space="preserve"> YTD EPS may not equal the sum of the quarterly EPS' as a result of rounding and the computation of in the money options for the year versus the quarter.</t>
    </r>
  </si>
  <si>
    <r>
      <rPr>
        <vertAlign val="superscript"/>
        <sz val="8"/>
        <rFont val="Open Sans"/>
        <family val="2"/>
      </rPr>
      <t>(2)</t>
    </r>
    <r>
      <rPr>
        <sz val="8"/>
        <rFont val="Open Sans"/>
        <family val="2"/>
      </rPr>
      <t xml:space="preserve">  See Non-GAAP measures section.</t>
    </r>
  </si>
  <si>
    <r>
      <rPr>
        <vertAlign val="superscript"/>
        <sz val="8"/>
        <rFont val="Open Sans"/>
        <family val="2"/>
      </rPr>
      <t>(3)</t>
    </r>
    <r>
      <rPr>
        <sz val="8"/>
        <rFont val="Open Sans"/>
        <family val="2"/>
      </rPr>
      <t xml:space="preserve">  Increases in this ratio reflect reduced efficiencies, whereas decreases reflect improved efficiencies.</t>
    </r>
  </si>
  <si>
    <t>Table 1: Financial highlights (continued)</t>
  </si>
  <si>
    <t>PCL</t>
  </si>
  <si>
    <r>
      <t>PCL − rate</t>
    </r>
    <r>
      <rPr>
        <vertAlign val="superscript"/>
        <sz val="8.5"/>
        <rFont val="Open Sans"/>
        <family val="2"/>
      </rPr>
      <t>(1)</t>
    </r>
  </si>
  <si>
    <t>Net impaired loan as a % of total loan assets</t>
  </si>
  <si>
    <t>Allowance for credit losses as a % of total loan assets</t>
  </si>
  <si>
    <t>Share capital</t>
  </si>
  <si>
    <t>Common shares outstanding</t>
  </si>
  <si>
    <r>
      <t>Book value per common share</t>
    </r>
    <r>
      <rPr>
        <vertAlign val="superscript"/>
        <sz val="8.5"/>
        <rFont val="Open Sans"/>
        <family val="2"/>
      </rPr>
      <t>(1)</t>
    </r>
  </si>
  <si>
    <t>Common share price – close</t>
  </si>
  <si>
    <t>Common share market capitalization</t>
  </si>
  <si>
    <r>
      <t>Dividends declared per:</t>
    </r>
    <r>
      <rPr>
        <vertAlign val="superscript"/>
        <sz val="8.5"/>
        <rFont val="Open Sans"/>
        <family val="2"/>
      </rPr>
      <t>(2)</t>
    </r>
  </si>
  <si>
    <t xml:space="preserve">     Common share</t>
  </si>
  <si>
    <t xml:space="preserve">     Preferred share – Series 3 </t>
  </si>
  <si>
    <r>
      <t>Dividend Yield</t>
    </r>
    <r>
      <rPr>
        <vertAlign val="superscript"/>
        <sz val="8.5"/>
        <rFont val="Open Sans"/>
        <family val="2"/>
      </rPr>
      <t>(1)</t>
    </r>
  </si>
  <si>
    <r>
      <t>Dividend Payout</t>
    </r>
    <r>
      <rPr>
        <vertAlign val="superscript"/>
        <sz val="8.5"/>
        <rFont val="Open Sans"/>
        <family val="2"/>
      </rPr>
      <t>(1)</t>
    </r>
  </si>
  <si>
    <r>
      <t>Equitable Bank capital information</t>
    </r>
    <r>
      <rPr>
        <b/>
        <vertAlign val="superscript"/>
        <sz val="8.5"/>
        <rFont val="Open Sans"/>
        <family val="2"/>
      </rPr>
      <t>(1)</t>
    </r>
  </si>
  <si>
    <t>RWA</t>
  </si>
  <si>
    <t>CET1 ratio</t>
  </si>
  <si>
    <t>Tier 1 capital ratio</t>
  </si>
  <si>
    <t>Total capital ratio</t>
  </si>
  <si>
    <t xml:space="preserve">Leverage ratio </t>
  </si>
  <si>
    <r>
      <rPr>
        <vertAlign val="superscript"/>
        <sz val="8"/>
        <rFont val="Open Sans"/>
        <family val="2"/>
      </rPr>
      <t>(1)</t>
    </r>
    <r>
      <rPr>
        <sz val="8"/>
        <rFont val="Open Sans"/>
        <family val="2"/>
      </rPr>
      <t xml:space="preserve">  See Non-GAAP measures section.</t>
    </r>
  </si>
  <si>
    <r>
      <rPr>
        <vertAlign val="superscript"/>
        <sz val="8"/>
        <rFont val="Open Sans"/>
        <family val="2"/>
      </rPr>
      <t xml:space="preserve">(2) </t>
    </r>
    <r>
      <rPr>
        <sz val="8"/>
        <rFont val="Open Sans"/>
        <family val="2"/>
      </rPr>
      <t xml:space="preserve"> YTD dividends declared per share may not equal the sum of the quarterly dividends per share as a result of rounding.</t>
    </r>
  </si>
  <si>
    <t xml:space="preserve"> ($000s, except share and per share amounts) </t>
  </si>
  <si>
    <r>
      <t xml:space="preserve"> </t>
    </r>
    <r>
      <rPr>
        <i/>
        <sz val="8.5"/>
        <color rgb="FF000000"/>
        <rFont val="Open Sans"/>
        <family val="2"/>
      </rPr>
      <t xml:space="preserve"> </t>
    </r>
  </si>
  <si>
    <t>Interest income:</t>
  </si>
  <si>
    <t>Loans – Personal</t>
  </si>
  <si>
    <t>Loans – Commercial</t>
  </si>
  <si>
    <t>Investments</t>
  </si>
  <si>
    <t>Other</t>
  </si>
  <si>
    <t>Interest expense:</t>
  </si>
  <si>
    <t>Deposits</t>
  </si>
  <si>
    <t>Securitization liabilities</t>
  </si>
  <si>
    <t>Funding facilities</t>
  </si>
  <si>
    <t>Others</t>
  </si>
  <si>
    <t>Non-interest income:</t>
  </si>
  <si>
    <t>Fees and other income</t>
  </si>
  <si>
    <t>Gains (losses) on securitization activities and income from</t>
  </si>
  <si>
    <t>securitization retained interests</t>
  </si>
  <si>
    <t>Provision for credit losses</t>
  </si>
  <si>
    <t>Revenue after provision for credit losses</t>
  </si>
  <si>
    <t>Non-interest expenses:</t>
  </si>
  <si>
    <t>Compensation and benefits</t>
  </si>
  <si>
    <t>Total non-interest expenses</t>
  </si>
  <si>
    <t>Income before income taxes</t>
  </si>
  <si>
    <t>Income taxes:</t>
  </si>
  <si>
    <t>Current</t>
  </si>
  <si>
    <t>Deferred</t>
  </si>
  <si>
    <t>Dividends on preferred shares</t>
  </si>
  <si>
    <t>Common shares outstanding:</t>
  </si>
  <si>
    <t xml:space="preserve">     Weighted average diluted</t>
  </si>
  <si>
    <t>Weighted average basic</t>
  </si>
  <si>
    <t>Weighted average diluted</t>
  </si>
  <si>
    <t>Earnings per share:</t>
  </si>
  <si>
    <t>Basic</t>
  </si>
  <si>
    <t>Diluted</t>
  </si>
  <si>
    <r>
      <t xml:space="preserve"> </t>
    </r>
    <r>
      <rPr>
        <sz val="8"/>
        <color rgb="FF0070C0"/>
        <rFont val="Open Sans"/>
        <family val="2"/>
      </rPr>
      <t xml:space="preserve"> </t>
    </r>
  </si>
  <si>
    <r>
      <t xml:space="preserve"> </t>
    </r>
    <r>
      <rPr>
        <b/>
        <vertAlign val="superscript"/>
        <sz val="10"/>
        <color theme="1"/>
        <rFont val="Open Sans"/>
        <family val="2"/>
      </rPr>
      <t xml:space="preserve"> </t>
    </r>
  </si>
  <si>
    <t xml:space="preserve">  ($000s, except percentages)</t>
  </si>
  <si>
    <r>
      <t xml:space="preserve"> </t>
    </r>
    <r>
      <rPr>
        <vertAlign val="superscript"/>
        <sz val="8"/>
        <color theme="1"/>
        <rFont val="Open Sans"/>
        <family val="2"/>
      </rPr>
      <t xml:space="preserve"> </t>
    </r>
  </si>
  <si>
    <t>Average</t>
  </si>
  <si>
    <r>
      <t>Average</t>
    </r>
    <r>
      <rPr>
        <b/>
        <vertAlign val="superscript"/>
        <sz val="8.5"/>
        <color theme="1"/>
        <rFont val="Open Sans"/>
        <family val="2"/>
      </rPr>
      <t xml:space="preserve"> </t>
    </r>
  </si>
  <si>
    <t>Revenue/</t>
  </si>
  <si>
    <t xml:space="preserve">Average </t>
  </si>
  <si>
    <r>
      <t>Balance</t>
    </r>
    <r>
      <rPr>
        <b/>
        <vertAlign val="superscript"/>
        <sz val="8.5"/>
        <color theme="1"/>
        <rFont val="Open Sans"/>
        <family val="2"/>
      </rPr>
      <t>(1)</t>
    </r>
  </si>
  <si>
    <t>rate</t>
  </si>
  <si>
    <t>Expense</t>
  </si>
  <si>
    <t>Balance(1)</t>
  </si>
  <si>
    <t>Revenues derived from:</t>
  </si>
  <si>
    <t>Cash and equivalents</t>
  </si>
  <si>
    <t>Equity securities</t>
  </si>
  <si>
    <t>Alternative single family mortgages</t>
  </si>
  <si>
    <t>Prime single family mortgages</t>
  </si>
  <si>
    <t>Decumulation loans</t>
  </si>
  <si>
    <t>Total Personal loans</t>
  </si>
  <si>
    <t>Conventional commercial loans</t>
  </si>
  <si>
    <t>Equipment leases</t>
  </si>
  <si>
    <t>Insured Multi-unit residential mortgages</t>
  </si>
  <si>
    <t>Total Commercial loans</t>
  </si>
  <si>
    <t>Average interest earning assets</t>
  </si>
  <si>
    <t>Expenses related to:</t>
  </si>
  <si>
    <r>
      <t>Secured backstop funding facility</t>
    </r>
    <r>
      <rPr>
        <vertAlign val="superscript"/>
        <sz val="8.5"/>
        <color theme="1"/>
        <rFont val="Open Sans"/>
        <family val="2"/>
      </rPr>
      <t>(2)</t>
    </r>
  </si>
  <si>
    <t>N/A</t>
  </si>
  <si>
    <t>Average interest bearing liabilities</t>
  </si>
  <si>
    <t>Net interest income and margin</t>
  </si>
  <si>
    <r>
      <rPr>
        <vertAlign val="superscript"/>
        <sz val="8"/>
        <rFont val="Open Sans"/>
        <family val="2"/>
      </rPr>
      <t>(1)</t>
    </r>
    <r>
      <rPr>
        <sz val="8"/>
        <rFont val="Open Sans"/>
        <family val="2"/>
      </rPr>
      <t xml:space="preserve">  Average balances are calculated based on the daily average balances outstanding during the period.</t>
    </r>
  </si>
  <si>
    <r>
      <rPr>
        <vertAlign val="superscript"/>
        <sz val="8"/>
        <rFont val="Open Sans"/>
        <family val="2"/>
      </rPr>
      <t>(2)</t>
    </r>
    <r>
      <rPr>
        <sz val="8"/>
        <rFont val="Open Sans"/>
        <family val="2"/>
      </rPr>
      <t xml:space="preserve">  Since its establishment in June 2017, there have been no draws on the secured backstop funding facility. The facility was effectively terminated on December 11, 2020.</t>
    </r>
  </si>
  <si>
    <t>Table 3: Net interest income and margin (continued)</t>
  </si>
  <si>
    <r>
      <t>Average</t>
    </r>
    <r>
      <rPr>
        <vertAlign val="superscript"/>
        <sz val="8.5"/>
        <color theme="1"/>
        <rFont val="Open Sans"/>
        <family val="2"/>
      </rPr>
      <t xml:space="preserve"> </t>
    </r>
  </si>
  <si>
    <r>
      <t>Balance</t>
    </r>
    <r>
      <rPr>
        <vertAlign val="superscript"/>
        <sz val="8.5"/>
        <color theme="1"/>
        <rFont val="Open Sans"/>
        <family val="2"/>
      </rPr>
      <t>(1)</t>
    </r>
  </si>
  <si>
    <r>
      <t>Average</t>
    </r>
    <r>
      <rPr>
        <b/>
        <vertAlign val="superscript"/>
        <sz val="8"/>
        <color theme="1"/>
        <rFont val="Open Sans"/>
        <family val="2"/>
      </rPr>
      <t xml:space="preserve"> </t>
    </r>
  </si>
  <si>
    <r>
      <t>Average</t>
    </r>
    <r>
      <rPr>
        <vertAlign val="superscript"/>
        <sz val="8"/>
        <color theme="1"/>
        <rFont val="Open Sans"/>
        <family val="2"/>
      </rPr>
      <t xml:space="preserve"> </t>
    </r>
  </si>
  <si>
    <r>
      <t>Balance</t>
    </r>
    <r>
      <rPr>
        <b/>
        <vertAlign val="superscript"/>
        <sz val="8"/>
        <color theme="1"/>
        <rFont val="Open Sans"/>
        <family val="2"/>
      </rPr>
      <t>(1)</t>
    </r>
  </si>
  <si>
    <r>
      <t>Balance</t>
    </r>
    <r>
      <rPr>
        <vertAlign val="superscript"/>
        <sz val="8"/>
        <color theme="1"/>
        <rFont val="Open Sans"/>
        <family val="2"/>
      </rPr>
      <t>(1)</t>
    </r>
  </si>
  <si>
    <r>
      <t>Revenues derived from:</t>
    </r>
    <r>
      <rPr>
        <i/>
        <vertAlign val="superscript"/>
        <sz val="8"/>
        <color theme="1"/>
        <rFont val="Open Sans"/>
        <family val="2"/>
      </rPr>
      <t xml:space="preserve"> </t>
    </r>
  </si>
  <si>
    <r>
      <t>Expenses related to:</t>
    </r>
    <r>
      <rPr>
        <i/>
        <vertAlign val="superscript"/>
        <sz val="8"/>
        <color theme="1"/>
        <rFont val="Open Sans"/>
        <family val="2"/>
      </rPr>
      <t xml:space="preserve"> </t>
    </r>
  </si>
  <si>
    <r>
      <t>Secured backstop funding facility</t>
    </r>
    <r>
      <rPr>
        <vertAlign val="superscript"/>
        <sz val="8"/>
        <color theme="1"/>
        <rFont val="Open Sans"/>
        <family val="2"/>
      </rPr>
      <t>(2)</t>
    </r>
  </si>
  <si>
    <r>
      <t>Table 4: Non-interest expenses and efficiency ratio</t>
    </r>
    <r>
      <rPr>
        <b/>
        <vertAlign val="superscript"/>
        <sz val="10"/>
        <color indexed="8"/>
        <rFont val="Open Sans"/>
        <family val="2"/>
      </rPr>
      <t xml:space="preserve"> </t>
    </r>
  </si>
  <si>
    <t xml:space="preserve">  ($000s, except percentages and FTE)</t>
  </si>
  <si>
    <r>
      <t xml:space="preserve"> </t>
    </r>
    <r>
      <rPr>
        <vertAlign val="superscript"/>
        <sz val="8.5"/>
        <color theme="1"/>
        <rFont val="Open Sans"/>
        <family val="2"/>
      </rPr>
      <t xml:space="preserve"> </t>
    </r>
  </si>
  <si>
    <t>Technology and system costs</t>
  </si>
  <si>
    <t>Product costs</t>
  </si>
  <si>
    <t>Marketing and corporate expenses</t>
  </si>
  <si>
    <t>Regulatory, legal and professional fees</t>
  </si>
  <si>
    <t>Premises</t>
  </si>
  <si>
    <t>Efficiency ratio</t>
  </si>
  <si>
    <t>Full-time employee (FTE) − period average</t>
  </si>
  <si>
    <t xml:space="preserve">  </t>
  </si>
  <si>
    <t xml:space="preserve">($000s) </t>
  </si>
  <si>
    <r>
      <t xml:space="preserve"> </t>
    </r>
    <r>
      <rPr>
        <sz val="8.5"/>
        <color rgb="FF0000FF"/>
        <rFont val="Open Sans"/>
        <family val="2"/>
      </rPr>
      <t xml:space="preserve"> </t>
    </r>
  </si>
  <si>
    <t>Assets</t>
  </si>
  <si>
    <t>Cash and cash equivalents</t>
  </si>
  <si>
    <t>Restricted cash</t>
  </si>
  <si>
    <t>Securities purchased under reverse repurchase agreements</t>
  </si>
  <si>
    <t>Securitization retained interests</t>
  </si>
  <si>
    <t>Other assets</t>
  </si>
  <si>
    <t>Liabilities and Shareholders' Equity</t>
  </si>
  <si>
    <t>Liabilities:</t>
  </si>
  <si>
    <t xml:space="preserve">   Deposits</t>
  </si>
  <si>
    <t xml:space="preserve">   Securitization liabilities</t>
  </si>
  <si>
    <t xml:space="preserve">   Obligations under repurchase agreements</t>
  </si>
  <si>
    <t xml:space="preserve">   Deferred tax liabilities</t>
  </si>
  <si>
    <t xml:space="preserve">   Other liabilities</t>
  </si>
  <si>
    <t xml:space="preserve">   Funding facilities</t>
  </si>
  <si>
    <t>Shareholders' equity:</t>
  </si>
  <si>
    <t xml:space="preserve">   Preferred shares</t>
  </si>
  <si>
    <t xml:space="preserve">   Common shares</t>
  </si>
  <si>
    <t xml:space="preserve">   Contributed surplus</t>
  </si>
  <si>
    <t xml:space="preserve">   Retained earnings</t>
  </si>
  <si>
    <t xml:space="preserve">   Accumulated other comprehensive loss </t>
  </si>
  <si>
    <r>
      <t>Table 6: Average balance sheet information</t>
    </r>
    <r>
      <rPr>
        <b/>
        <vertAlign val="superscript"/>
        <sz val="10"/>
        <color indexed="8"/>
        <rFont val="Open Sans"/>
        <family val="2"/>
      </rPr>
      <t>(1)</t>
    </r>
  </si>
  <si>
    <t xml:space="preserve">   Accumulated other comprehensive loss</t>
  </si>
  <si>
    <r>
      <rPr>
        <vertAlign val="superscript"/>
        <sz val="8"/>
        <rFont val="Open Sans"/>
        <family val="2"/>
      </rPr>
      <t>(1)</t>
    </r>
    <r>
      <rPr>
        <sz val="8"/>
        <rFont val="Open Sans"/>
        <family val="2"/>
      </rPr>
      <t xml:space="preserve">  Average balance is calculated based on opening and closing month-end balances outstanding during the period. </t>
    </r>
  </si>
  <si>
    <t>($000s)</t>
  </si>
  <si>
    <t>Insured</t>
  </si>
  <si>
    <t>Personal</t>
  </si>
  <si>
    <t>Commercial</t>
  </si>
  <si>
    <t>Total loan principal outstanding</t>
  </si>
  <si>
    <t>Total loan principal outstanding percentage</t>
  </si>
  <si>
    <t>Uninsured</t>
  </si>
  <si>
    <t>Total loan principal outstanding – on Balance Sheet</t>
  </si>
  <si>
    <t>Derecognized</t>
  </si>
  <si>
    <t>Total loan principal outstanding – off Balance Sheet</t>
  </si>
  <si>
    <t>Loans under management</t>
  </si>
  <si>
    <t>Total</t>
  </si>
  <si>
    <t>Mortgages – to Corporates</t>
  </si>
  <si>
    <t>Mortgages – to Small Business</t>
  </si>
  <si>
    <t>Specialized financing loans</t>
  </si>
  <si>
    <t>Construction loans</t>
  </si>
  <si>
    <t>Brokered deposits</t>
  </si>
  <si>
    <t>Term</t>
  </si>
  <si>
    <t>Demand</t>
  </si>
  <si>
    <t>EQ Bank deposits</t>
  </si>
  <si>
    <t>Strategic partnerships</t>
  </si>
  <si>
    <t>Deposit notes</t>
  </si>
  <si>
    <t>Covered bonds</t>
  </si>
  <si>
    <t>Total deposit principal</t>
  </si>
  <si>
    <t>($000s, except percentages)</t>
  </si>
  <si>
    <r>
      <t xml:space="preserve"> </t>
    </r>
    <r>
      <rPr>
        <b/>
        <vertAlign val="superscript"/>
        <sz val="8.5"/>
        <color theme="1"/>
        <rFont val="Open Sans"/>
        <family val="2"/>
      </rPr>
      <t xml:space="preserve"> </t>
    </r>
  </si>
  <si>
    <t>Gross impaired loan assets</t>
  </si>
  <si>
    <t>Commercial excluding equipment leases</t>
  </si>
  <si>
    <t>Net impaired loan assets</t>
  </si>
  <si>
    <t>Net impaired loan assets as a % of portfolio loan assets</t>
  </si>
  <si>
    <t>Stage 1</t>
  </si>
  <si>
    <t>Stage 2</t>
  </si>
  <si>
    <t>Stage 3</t>
  </si>
  <si>
    <t>Total PCL</t>
  </si>
  <si>
    <t>PCL − rate</t>
  </si>
  <si>
    <r>
      <t>Table 11: Allowance for credit losses continuity</t>
    </r>
    <r>
      <rPr>
        <b/>
        <vertAlign val="superscript"/>
        <sz val="10"/>
        <color theme="1"/>
        <rFont val="Open Sans"/>
        <family val="2"/>
      </rPr>
      <t>(1)</t>
    </r>
  </si>
  <si>
    <t>Stage 1 &amp; 2 allowances</t>
  </si>
  <si>
    <t>Balance, beginning of period</t>
  </si>
  <si>
    <t>Provision for credit losses:</t>
  </si>
  <si>
    <t>Transfer from Stage 3</t>
  </si>
  <si>
    <t>Transfer to Stage 3</t>
  </si>
  <si>
    <r>
      <t>Re-measurement</t>
    </r>
    <r>
      <rPr>
        <vertAlign val="superscript"/>
        <sz val="8.5"/>
        <color rgb="FF000000"/>
        <rFont val="Open Sans"/>
        <family val="2"/>
      </rPr>
      <t>(2)</t>
    </r>
  </si>
  <si>
    <t>Originations</t>
  </si>
  <si>
    <t>Discharges</t>
  </si>
  <si>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</si>
  <si>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</si>
  <si>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</si>
  <si>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</si>
  <si>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</si>
  <si>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</si>
  <si>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</si>
  <si>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</si>
  <si>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</si>
  <si>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</si>
  <si>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Open Sans"/>
        <family val="2"/>
      </rPr>
      <t>(1)</t>
    </r>
    <r>
      <rPr>
        <sz val="8"/>
        <rFont val="Open Sans"/>
        <family val="2"/>
      </rPr>
      <t xml:space="preserve">  The allowance for credit losses as at Dec 31, 2021 includes allowance on loan commitments amounting to $256 thousand.</t>
    </r>
  </si>
  <si>
    <r>
      <rPr>
        <vertAlign val="superscript"/>
        <sz val="8"/>
        <rFont val="Open Sans"/>
        <family val="2"/>
      </rPr>
      <t>(2)</t>
    </r>
    <r>
      <rPr>
        <sz val="8"/>
        <rFont val="Open Sans"/>
        <family val="2"/>
      </rPr>
      <t xml:space="preserve">  Includes movement as a result of significant changes in credit risk, changes in credit risk that did not result in a transfer between stages and changes in model inputs and assumptions.</t>
    </r>
  </si>
  <si>
    <t xml:space="preserve">Stage 3 </t>
  </si>
  <si>
    <t>Total allowance for credit losses</t>
  </si>
  <si>
    <t>Allowance for credit losses as a % of portfolio loan assets</t>
  </si>
  <si>
    <r>
      <t>Table 13: Loan principal outstanding – by province</t>
    </r>
    <r>
      <rPr>
        <b/>
        <vertAlign val="superscript"/>
        <sz val="10"/>
        <color theme="1"/>
        <rFont val="Open Sans"/>
        <family val="2"/>
      </rPr>
      <t>(1)</t>
    </r>
  </si>
  <si>
    <t>($000s except percentages)</t>
  </si>
  <si>
    <t>%</t>
  </si>
  <si>
    <t>Ontario</t>
  </si>
  <si>
    <t>Alberta</t>
  </si>
  <si>
    <t>Quebec</t>
  </si>
  <si>
    <t>British Columbia</t>
  </si>
  <si>
    <t>Saskatchewan</t>
  </si>
  <si>
    <t>Other Provinces</t>
  </si>
  <si>
    <t xml:space="preserve">Total loan principal </t>
  </si>
  <si>
    <t>Total loan principal</t>
  </si>
  <si>
    <r>
      <rPr>
        <vertAlign val="superscript"/>
        <sz val="8"/>
        <color theme="1"/>
        <rFont val="Open Sans"/>
        <family val="2"/>
      </rPr>
      <t>(1)</t>
    </r>
    <r>
      <rPr>
        <sz val="8"/>
        <color theme="1"/>
        <rFont val="Open Sans"/>
        <family val="2"/>
      </rPr>
      <t xml:space="preserve">  Geographic location based on the address of the property mortgaged or the address of leasee.</t>
    </r>
  </si>
  <si>
    <r>
      <t>Table 14: Residential mortgage and HELOC principal outstanding – by province</t>
    </r>
    <r>
      <rPr>
        <b/>
        <vertAlign val="superscript"/>
        <sz val="10"/>
        <color theme="1"/>
        <rFont val="Open Sans"/>
        <family val="2"/>
      </rPr>
      <t>(1)(2)</t>
    </r>
  </si>
  <si>
    <t>Residential mortgages</t>
  </si>
  <si>
    <r>
      <t>HELOC</t>
    </r>
    <r>
      <rPr>
        <b/>
        <vertAlign val="superscript"/>
        <sz val="8.5"/>
        <rFont val="Open Sans"/>
        <family val="2"/>
      </rPr>
      <t>(4)</t>
    </r>
  </si>
  <si>
    <r>
      <t>Insured</t>
    </r>
    <r>
      <rPr>
        <b/>
        <vertAlign val="superscript"/>
        <sz val="8.5"/>
        <rFont val="Open Sans"/>
        <family val="2"/>
      </rPr>
      <t>(3)</t>
    </r>
  </si>
  <si>
    <r>
      <t>Uninsured</t>
    </r>
    <r>
      <rPr>
        <b/>
        <vertAlign val="superscript"/>
        <sz val="8.5"/>
        <rFont val="Open Sans"/>
        <family val="2"/>
      </rPr>
      <t>(3)</t>
    </r>
  </si>
  <si>
    <t>Q4 2021</t>
  </si>
  <si>
    <t>Manitoba</t>
  </si>
  <si>
    <t>Q4 2020</t>
  </si>
  <si>
    <r>
      <t>Table 15: Residential mortgage principal outstanding – by remaining amortization</t>
    </r>
    <r>
      <rPr>
        <b/>
        <vertAlign val="superscript"/>
        <sz val="10"/>
        <color theme="1"/>
        <rFont val="Open Sans"/>
        <family val="2"/>
      </rPr>
      <t>(1)</t>
    </r>
  </si>
  <si>
    <t>&lt;5</t>
  </si>
  <si>
    <t>5 - &lt;10</t>
  </si>
  <si>
    <t>10 - &lt;15</t>
  </si>
  <si>
    <t>15 - &lt;20</t>
  </si>
  <si>
    <t>20 - &lt;25</t>
  </si>
  <si>
    <t>25 - &lt;30</t>
  </si>
  <si>
    <t>30 - &lt;35</t>
  </si>
  <si>
    <t>&gt;=35</t>
  </si>
  <si>
    <t>years</t>
  </si>
  <si>
    <r>
      <t>years</t>
    </r>
    <r>
      <rPr>
        <b/>
        <vertAlign val="superscript"/>
        <sz val="8.5"/>
        <rFont val="Open Sans"/>
        <family val="2"/>
      </rPr>
      <t>(2)</t>
    </r>
  </si>
  <si>
    <t>Total residential</t>
  </si>
  <si>
    <t>mortgages</t>
  </si>
  <si>
    <t>Q3 2021</t>
  </si>
  <si>
    <t>Q2 2021</t>
  </si>
  <si>
    <t>Q1 2021</t>
  </si>
  <si>
    <t>Q3 2020</t>
  </si>
  <si>
    <t>Q2 2020</t>
  </si>
  <si>
    <t>Q1 2020</t>
  </si>
  <si>
    <r>
      <rPr>
        <vertAlign val="superscript"/>
        <sz val="8"/>
        <color theme="1"/>
        <rFont val="Open Sans"/>
        <family val="2"/>
      </rPr>
      <t>(1)</t>
    </r>
    <r>
      <rPr>
        <sz val="8"/>
        <color theme="1"/>
        <rFont val="Open Sans"/>
        <family val="2"/>
      </rPr>
      <t xml:space="preserve">  The residential mortgage balances do not include HELOC (HELOC, SHELOC and Equitable Bank Reverse Mortgage) amount.</t>
    </r>
  </si>
  <si>
    <r>
      <rPr>
        <vertAlign val="superscript"/>
        <sz val="8"/>
        <color theme="1"/>
        <rFont val="Open Sans"/>
        <family val="2"/>
      </rPr>
      <t>(2)</t>
    </r>
    <r>
      <rPr>
        <sz val="8"/>
        <color theme="1"/>
        <rFont val="Open Sans"/>
        <family val="2"/>
      </rPr>
      <t xml:space="preserve">  The increase in mortgages in the 30 - &lt;35 and &gt;=35 year remaining amortization buckets since Q1 2020 is the result of COVID-19 mortgage payment deferrals.</t>
    </r>
  </si>
  <si>
    <r>
      <t>Table 16: Uninsured average loan-to-value of newly originated and newly acquired</t>
    </r>
    <r>
      <rPr>
        <b/>
        <vertAlign val="superscript"/>
        <sz val="10"/>
        <color theme="1"/>
        <rFont val="Open Sans"/>
        <family val="2"/>
      </rPr>
      <t>(1)</t>
    </r>
  </si>
  <si>
    <t>Residential</t>
  </si>
  <si>
    <r>
      <t>HELOC</t>
    </r>
    <r>
      <rPr>
        <b/>
        <vertAlign val="superscript"/>
        <sz val="8.5"/>
        <rFont val="Open Sans"/>
        <family val="2"/>
      </rPr>
      <t>(2)</t>
    </r>
  </si>
  <si>
    <r>
      <t>HELOC</t>
    </r>
    <r>
      <rPr>
        <vertAlign val="superscript"/>
        <sz val="8.5"/>
        <rFont val="Open Sans"/>
        <family val="2"/>
      </rPr>
      <t>(2)</t>
    </r>
  </si>
  <si>
    <t>Total Canada</t>
  </si>
  <si>
    <r>
      <rPr>
        <vertAlign val="superscript"/>
        <sz val="8"/>
        <color theme="1"/>
        <rFont val="Open Sans"/>
        <family val="2"/>
      </rPr>
      <t>(1)</t>
    </r>
    <r>
      <rPr>
        <sz val="8"/>
        <color theme="1"/>
        <rFont val="Open Sans"/>
        <family val="2"/>
      </rPr>
      <t xml:space="preserve">  Geographic location based on the address of the property mortgaged.</t>
    </r>
  </si>
  <si>
    <r>
      <rPr>
        <vertAlign val="superscript"/>
        <sz val="8"/>
        <color theme="1"/>
        <rFont val="Open Sans"/>
        <family val="2"/>
      </rPr>
      <t xml:space="preserve">(2)  </t>
    </r>
    <r>
      <rPr>
        <sz val="8"/>
        <color theme="1"/>
        <rFont val="Open Sans"/>
        <family val="2"/>
      </rPr>
      <t>HELOC includes HELOC, SHELOC, and Equitable Bank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</si>
  <si>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</si>
  <si>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</si>
  <si>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</si>
  <si>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residential mortgages</t>
    </r>
    <r>
      <rPr>
        <b/>
        <vertAlign val="superscript"/>
        <sz val="10"/>
        <color theme="1"/>
        <rFont val="Open Sans"/>
        <family val="2"/>
      </rPr>
      <t>(1)(2)(3)(4)</t>
    </r>
  </si>
  <si>
    <r>
      <rPr>
        <vertAlign val="superscript"/>
        <sz val="8"/>
        <color theme="1"/>
        <rFont val="Open Sans"/>
        <family val="2"/>
      </rPr>
      <t>(2)</t>
    </r>
    <r>
      <rPr>
        <sz val="8"/>
        <color theme="1"/>
        <rFont val="Open Sans"/>
        <family val="2"/>
      </rPr>
      <t xml:space="preserve">  Based on current property values. Current values are estimated using a Housing Price Index.</t>
    </r>
  </si>
  <si>
    <r>
      <rPr>
        <vertAlign val="superscript"/>
        <sz val="8"/>
        <color theme="1"/>
        <rFont val="Open Sans"/>
        <family val="2"/>
      </rPr>
      <t>(3)</t>
    </r>
    <r>
      <rPr>
        <sz val="8"/>
        <color theme="1"/>
        <rFont val="Open Sans"/>
        <family val="2"/>
      </rPr>
      <t xml:space="preserve">  The LTV of our HELOC (HELOC, SHELOC and Equitable Bank Reverse Mortgage) products is not included in this chart.</t>
    </r>
  </si>
  <si>
    <r>
      <rPr>
        <vertAlign val="superscript"/>
        <sz val="8"/>
        <color theme="1"/>
        <rFont val="Open Sans"/>
        <family val="2"/>
      </rPr>
      <t>(4)</t>
    </r>
    <r>
      <rPr>
        <sz val="8"/>
        <color theme="1"/>
        <rFont val="Open Sans"/>
        <family val="2"/>
      </rPr>
      <t xml:space="preserve">   Equitable has arrangements with other lenders to participate in its single family residential loans in certain circumstances, namely if Equitable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</si>
  <si>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</si>
  <si>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</si>
  <si>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</si>
  <si>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 xml:space="preserve">      based on the total value of its own advance and the other lender’s participation to ensure that the borrower is able to service the aggregate amount of the loan.  Other lenders’ </t>
  </si>
  <si>
    <t xml:space="preserve">      participation in Equitable’s single family residential loans was $37.2 million at December 31, 2021 (September 30, 2021 – $38.5 million, December 31, 2020 – $43.6 million).</t>
  </si>
  <si>
    <r>
      <t>Table 18: Alternative single family – weighted average beacon score by LTV</t>
    </r>
    <r>
      <rPr>
        <b/>
        <vertAlign val="superscript"/>
        <sz val="10"/>
        <color theme="1"/>
        <rFont val="Open Sans"/>
        <family val="2"/>
      </rPr>
      <t>(1)(2)</t>
    </r>
  </si>
  <si>
    <t>&lt;50% LTV</t>
  </si>
  <si>
    <t>50% - 64.99% LTV</t>
  </si>
  <si>
    <t>65% - 69.99% LTV</t>
  </si>
  <si>
    <t>70% - 75% LTV</t>
  </si>
  <si>
    <t>&gt;75% LTV</t>
  </si>
  <si>
    <r>
      <rPr>
        <vertAlign val="superscript"/>
        <sz val="8"/>
        <color theme="1"/>
        <rFont val="Open Sans"/>
        <family val="2"/>
      </rPr>
      <t>(1)</t>
    </r>
    <r>
      <rPr>
        <sz val="8"/>
        <color theme="1"/>
        <rFont val="Open Sans"/>
        <family val="2"/>
      </rPr>
      <t xml:space="preserve">  The beacon scores reported here represent the current weighted average beacon score of Equitable's insured and uninsured mortgage portfolio within its Alternative Single Family </t>
    </r>
  </si>
  <si>
    <t xml:space="preserve">     Lending Business.</t>
  </si>
  <si>
    <r>
      <rPr>
        <vertAlign val="superscript"/>
        <sz val="8"/>
        <color theme="1"/>
        <rFont val="Open Sans"/>
        <family val="2"/>
      </rPr>
      <t>(2)</t>
    </r>
    <r>
      <rPr>
        <sz val="8"/>
        <color theme="1"/>
        <rFont val="Open Sans"/>
        <family val="2"/>
      </rPr>
      <t xml:space="preserve">  LTVs are based on property values at origination.</t>
    </r>
  </si>
  <si>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</si>
  <si>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</si>
  <si>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</si>
  <si>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</si>
  <si>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</si>
  <si>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</si>
  <si>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</si>
  <si>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</si>
  <si>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Other deductions and regulatory adjustments to CET1 as determined by OSFI</t>
  </si>
  <si>
    <t>Total regulatory adjustments to Common Equity Tier 1</t>
  </si>
  <si>
    <t>Common Equity Tier 1 capital (CET1)</t>
  </si>
  <si>
    <t>29a</t>
  </si>
  <si>
    <t>Common Equity Tier 1 capital (CET1) with transitional arrangements for ECL provisioning not applied</t>
  </si>
  <si>
    <t>Additional Tier 1 capital: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</si>
  <si>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</si>
  <si>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</si>
  <si>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</si>
  <si>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</si>
  <si>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</si>
  <si>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</si>
  <si>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</si>
  <si>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regulatory adjustments</t>
  </si>
  <si>
    <t>Total regulatory adjustments to  Additional Tier 1 capital</t>
  </si>
  <si>
    <t>Additional Tier 1 capital (AT1)</t>
  </si>
  <si>
    <t>Tier 1 capital (T1 = CET1 + AT1)</t>
  </si>
  <si>
    <t>45a</t>
  </si>
  <si>
    <t>Tier 1 capital with transitional arrangements for ECL provisioning not applied</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</si>
  <si>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</si>
  <si>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</si>
  <si>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</si>
  <si>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</si>
  <si>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</si>
  <si>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</si>
  <si>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</si>
  <si>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</si>
  <si>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</si>
  <si>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</si>
  <si>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 (TC = T1 +T2)</t>
  </si>
  <si>
    <t>59a</t>
  </si>
  <si>
    <t>Total capital with transitional arrangements for ECL provisioning not applied</t>
  </si>
  <si>
    <t>Total risk-weighted assets</t>
  </si>
  <si>
    <t>Capital ratios</t>
  </si>
  <si>
    <t>Common Equity Tier 1 (as a percentage of risk-weighted assets)</t>
  </si>
  <si>
    <t>61a</t>
  </si>
  <si>
    <t>CET1 Ratio with transitional arrangements for ECL provisioning not applied</t>
  </si>
  <si>
    <t>Tier 1 (as a percentage of risk-weighted assets)</t>
  </si>
  <si>
    <t>62a</t>
  </si>
  <si>
    <t>Tier 1 Capital Ratio with transitional arrangements for ECL provisioning not applied</t>
  </si>
  <si>
    <t>Total capital (as a percentage of risk-weighted assets)</t>
  </si>
  <si>
    <t>63a</t>
  </si>
  <si>
    <t>Total Capital Ratio with transitional arrangements for ECL provisioning not applied</t>
  </si>
  <si>
    <t>OSFI all-in target</t>
  </si>
  <si>
    <t>Common Equity Tier 1 capital all-in target ratio</t>
  </si>
  <si>
    <t>Tier 1 capital all-in target ratio</t>
  </si>
  <si>
    <t>Total capital all-in target ratio</t>
  </si>
  <si>
    <t>Capital instruments subject to phase-out arrangements (only applicable between 1 Jan 2013 and 1 Jan 2022)</t>
  </si>
  <si>
    <t>Current cap on CET1 instruments subject to phase out arrangements</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</si>
  <si>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</si>
  <si>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</si>
  <si>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</si>
  <si>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</si>
  <si>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</si>
  <si>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On-balance sheet exposure</t>
  </si>
  <si>
    <t>On-balance sheet items (excluding derivatives, SFTs and grandfathered securitization exposures but including collateral)</t>
  </si>
  <si>
    <t>Grossed-up for derivatives collateral provided where deducted from the balance sheet assets pursuant to the operative</t>
  </si>
  <si>
    <t xml:space="preserve">      accounting framework (IFRS)</t>
  </si>
  <si>
    <t>(Deductions of receivables assets for cash variation margin provided in derivative transactions)</t>
  </si>
  <si>
    <t>(Asset amounts deducted in determining Basel III Tier 1 capital)</t>
  </si>
  <si>
    <r>
      <rPr>
        <b/>
        <sz val="8.5"/>
        <color theme="1"/>
        <rFont val="Open Sans"/>
        <family val="2"/>
      </rPr>
      <t>Total on-balance sheet exposures</t>
    </r>
    <r>
      <rPr>
        <sz val="8.5"/>
        <color theme="1"/>
        <rFont val="Open Sans"/>
        <family val="2"/>
      </rPr>
      <t xml:space="preserve"> </t>
    </r>
    <r>
      <rPr>
        <b/>
        <sz val="8.5"/>
        <color theme="1"/>
        <rFont val="Open Sans"/>
        <family val="2"/>
      </rPr>
      <t>(excluding derivatives and SFTs) (sum of lines 1 and 4)</t>
    </r>
  </si>
  <si>
    <t>Derivative exposures</t>
  </si>
  <si>
    <t xml:space="preserve">Replacement cost associated with all derivative transactions </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</si>
  <si>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</si>
  <si>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</si>
  <si>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</si>
  <si>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</si>
  <si>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</si>
  <si>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</si>
  <si>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t>
  </si>
  <si>
    <t xml:space="preserve">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</si>
  <si>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</si>
  <si>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</si>
  <si>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</si>
  <si>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</si>
  <si>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</si>
  <si>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</si>
  <si>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</si>
  <si>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</si>
  <si>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</si>
  <si>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</si>
  <si>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20a</t>
  </si>
  <si>
    <t>Total Exposures (sum of lines 5, 11, 16 and 19)</t>
  </si>
  <si>
    <t xml:space="preserve"> Leverage Ratios</t>
  </si>
  <si>
    <t>Basel III Leverage Ratio</t>
  </si>
  <si>
    <t>22a</t>
  </si>
  <si>
    <t>Basel III Leverage Ratio with transitional arrangements for ECL provisioning not applied</t>
  </si>
  <si>
    <t>Table 21: Ten-year statistical review</t>
  </si>
  <si>
    <t>2019</t>
  </si>
  <si>
    <r>
      <t>2018</t>
    </r>
    <r>
      <rPr>
        <vertAlign val="superscript"/>
        <sz val="8.5"/>
        <rFont val="Open Sans"/>
        <family val="2"/>
      </rPr>
      <t>(1)</t>
    </r>
  </si>
  <si>
    <t>2017</t>
  </si>
  <si>
    <t>2016</t>
  </si>
  <si>
    <t>2014</t>
  </si>
  <si>
    <t>2013</t>
  </si>
  <si>
    <t>2012</t>
  </si>
  <si>
    <t>RESULTS OF OPERATIONS</t>
  </si>
  <si>
    <t>Non-interest expenses</t>
  </si>
  <si>
    <t>EPS – basic</t>
  </si>
  <si>
    <t>EPS – diluted</t>
  </si>
  <si>
    <t xml:space="preserve">ROE </t>
  </si>
  <si>
    <t>YTD Operating leverage</t>
  </si>
  <si>
    <t>Return on average assets</t>
  </si>
  <si>
    <t>Return on RWA</t>
  </si>
  <si>
    <t>BALANCE SHEET</t>
  </si>
  <si>
    <t>Assets under management</t>
  </si>
  <si>
    <t>Liquid assets</t>
  </si>
  <si>
    <t xml:space="preserve">      Prior year comparatives were prepared in accordance with IAS 39 and have not been restated.  As a result, disclosures of 2018 and onward are not directly comparable to prior years.</t>
  </si>
  <si>
    <t>Table 21: Ten-year statistical review (continued)</t>
  </si>
  <si>
    <t>CREDIT QUALITY</t>
  </si>
  <si>
    <t>SHARE CAPITAL</t>
  </si>
  <si>
    <t>Book value per common share</t>
  </si>
  <si>
    <t>Dividends declared per:</t>
  </si>
  <si>
    <r>
      <t xml:space="preserve">     Preferred share - Series 1</t>
    </r>
    <r>
      <rPr>
        <vertAlign val="superscript"/>
        <sz val="8.5"/>
        <color indexed="8"/>
        <rFont val="Open Sans"/>
        <family val="2"/>
      </rPr>
      <t>(2)</t>
    </r>
  </si>
  <si>
    <r>
      <t xml:space="preserve">     Preferred share - Series 3</t>
    </r>
    <r>
      <rPr>
        <vertAlign val="superscript"/>
        <sz val="8.5"/>
        <color indexed="8"/>
        <rFont val="Open Sans"/>
        <family val="2"/>
      </rPr>
      <t>(3)</t>
    </r>
  </si>
  <si>
    <t>Dividend yield</t>
  </si>
  <si>
    <t>Dividend payout ratio</t>
  </si>
  <si>
    <t xml:space="preserve">     Weighted average basic</t>
  </si>
  <si>
    <r>
      <t>EQUITABLE BANK CAPITAL RATIOS</t>
    </r>
    <r>
      <rPr>
        <b/>
        <vertAlign val="superscript"/>
        <sz val="8.5"/>
        <rFont val="Open Sans"/>
        <family val="2"/>
      </rPr>
      <t>(4)</t>
    </r>
  </si>
  <si>
    <r>
      <t>CET1 Ratio</t>
    </r>
    <r>
      <rPr>
        <vertAlign val="superscript"/>
        <sz val="8.5"/>
        <rFont val="Open Sans"/>
        <family val="2"/>
      </rPr>
      <t>(5)</t>
    </r>
  </si>
  <si>
    <t xml:space="preserve">Tier 1 Capital Ratio </t>
  </si>
  <si>
    <t xml:space="preserve">Total Capital Ratio </t>
  </si>
  <si>
    <r>
      <t>Leverage Ratio</t>
    </r>
    <r>
      <rPr>
        <vertAlign val="superscript"/>
        <sz val="8.5"/>
        <rFont val="Open Sans"/>
        <family val="2"/>
      </rPr>
      <t>(6)</t>
    </r>
  </si>
  <si>
    <t xml:space="preserve">      Basel III and Basel II are not directly comparable.</t>
  </si>
  <si>
    <t xml:space="preserve">Management uses a variety of financial measures to evaluate the Equitable’s performance.  In addition to GAAP prescribed measures, management uses certain non-GAAP measures that it believes provide </t>
  </si>
  <si>
    <t xml:space="preserve">useful information to investors regarding the Equitable’s financial condition and results of operations.  Readers are cautioned that non-GAAP measures often do not have any standardized meaning, </t>
  </si>
  <si>
    <t>and therefore, are unlikely to be comparable to similar measures presented by other banks.</t>
  </si>
  <si>
    <t>Assets under management (AUM)</t>
  </si>
  <si>
    <t>is the sum of total assets reported on the consolidated balance sheet and loan principal derecognized but still managed by Equitable.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</si>
  <si>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</si>
  <si>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</si>
  <si>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</si>
  <si>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</si>
  <si>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Equitable Bank in accordance with OSFI's Capital Adequacy Requirements (CAR) Guideline.</t>
  </si>
  <si>
    <t>is defined as dividend per common share as a percentage of diluted earnings per share.</t>
  </si>
  <si>
    <t>is calculated on an annualized basis and is defined as dividend per common share divided by average of daily closing price per common share for the period.</t>
  </si>
  <si>
    <t>is derived by dividing non-interest expenses by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</si>
  <si>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</si>
  <si>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</si>
  <si>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</si>
  <si>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Equitable Bank in accordance with OSFI's CAR Guideline. </t>
  </si>
  <si>
    <t>is a measure of Equitable’s cash or assets that can be readily converted into cash, which are held for the purposes of funding loans, deposit maturities, and the</t>
  </si>
  <si>
    <t>ability to collect other receivables and settle other obligations.</t>
  </si>
  <si>
    <t>Loans under management (LUM)</t>
  </si>
  <si>
    <t>is the sum of loan principal reported on the consolidated balance sheet and loan principal derecognized but still managed by Equitable.</t>
  </si>
  <si>
    <t>Net interest margin (NIM)</t>
  </si>
  <si>
    <t>is calculated on an annualized basis by dividing net interest income by the average total interest earning assets for the period.</t>
  </si>
  <si>
    <t>Operating leverage</t>
  </si>
  <si>
    <t>is the growth rate in revenue less the growth rate in non-interest expenses.</t>
  </si>
  <si>
    <t>Provision for credit losses (PCL) − rate</t>
  </si>
  <si>
    <r>
      <t xml:space="preserve">is calculated on an annualized basis and is defined as the provision for credit losses as a percentage </t>
    </r>
    <r>
      <rPr>
        <sz val="9"/>
        <rFont val="Open Sans"/>
        <family val="2"/>
      </rPr>
      <t>of average loan principal outstanding</t>
    </r>
    <r>
      <rPr>
        <sz val="9"/>
        <color theme="1"/>
        <rFont val="Open Sans"/>
        <family val="2"/>
      </rPr>
      <t xml:space="preserve"> during the period.</t>
    </r>
  </si>
  <si>
    <t>is calculated on an annualized basis and is defined as net income as a percentage of average month-end total assets balances outstanding during the period.</t>
  </si>
  <si>
    <t>is calculated on an annualized basis and is defined as net income as a percentage of average RWA during the period.</t>
  </si>
  <si>
    <t>Return on shareholders’ equity (ROE)</t>
  </si>
  <si>
    <t xml:space="preserve">is calculated on an annualized basis and is defined as net income available to common shareholders as a percentage of the weighted average common equity outstanding during the period.  </t>
  </si>
  <si>
    <t>Risk-weighted assets (RWA)</t>
  </si>
  <si>
    <t>represents Equitable's assets and off-balance sheet exposures, weighted according to risk as prescribed by OSFI under the CAR Guideline.</t>
  </si>
  <si>
    <t>Tier 1 Capital</t>
  </si>
  <si>
    <t xml:space="preserve">is calculated by adding non-cumulative preferred shares to CET1 Capital. </t>
  </si>
  <si>
    <t>Tier 2 Capital</t>
  </si>
  <si>
    <t>is equal to the sum of Equitable Bank’s eligible stage 1 and 2 allowance.</t>
  </si>
  <si>
    <t>is calculated by dividing Tier 1 Capital by Total RWA.  This ratio is calculated for Equitable Bank in accordance with OSFI's CAR Guideline.</t>
  </si>
  <si>
    <t>Total Capital</t>
  </si>
  <si>
    <t>equals to Tier 1 plus Tier 2 Capital.</t>
  </si>
  <si>
    <t>is calculated by dividing Total Capital by Total RWA.  This ratio is calculated for Equitable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</si>
  <si>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</si>
  <si>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</si>
  <si>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</si>
  <si>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</si>
  <si>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</si>
  <si>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</si>
  <si>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</si>
  <si>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</si>
  <si>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</si>
  <si>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</si>
  <si>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</si>
  <si>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</si>
  <si>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IAS</t>
  </si>
  <si>
    <t xml:space="preserve">International Accounting Standard </t>
  </si>
  <si>
    <t>IASB</t>
  </si>
  <si>
    <t xml:space="preserve">International Accounting Standards Board </t>
  </si>
  <si>
    <t>IFRS</t>
  </si>
  <si>
    <t>International Financial Reporting Standards</t>
  </si>
  <si>
    <t>LTV</t>
  </si>
  <si>
    <t>Loan-to-Value Ratio</t>
  </si>
  <si>
    <t>NIM</t>
  </si>
  <si>
    <t>Net Interest Margin</t>
  </si>
  <si>
    <t>OSFI</t>
  </si>
  <si>
    <t xml:space="preserve">Office of the Superintendent of Financial Institutions Canada </t>
  </si>
  <si>
    <r>
      <rPr>
        <vertAlign val="superscript"/>
        <sz val="8"/>
        <color theme="1"/>
        <rFont val="Open Sans"/>
        <family val="2"/>
      </rPr>
      <t>(3)</t>
    </r>
    <r>
      <rPr>
        <sz val="8"/>
        <color theme="1"/>
        <rFont val="Open Sans"/>
        <family val="2"/>
      </rPr>
      <t xml:space="preserve">  Insured by either CMHC, Sagen or Canada Guaranty. </t>
    </r>
  </si>
  <si>
    <r>
      <rPr>
        <vertAlign val="superscript"/>
        <sz val="8"/>
        <color theme="1"/>
        <rFont val="Open Sans"/>
        <family val="2"/>
      </rPr>
      <t>(4)</t>
    </r>
    <r>
      <rPr>
        <sz val="8"/>
        <color theme="1"/>
        <rFont val="Open Sans"/>
        <family val="2"/>
      </rPr>
      <t xml:space="preserve">  HELOC, Standalone HELOC (SHELOC), and Equitable Bank Reverse Mortgage are collectively referred to as "HELOC" in this Report wherever applicable.</t>
    </r>
  </si>
  <si>
    <r>
      <rPr>
        <vertAlign val="superscript"/>
        <sz val="8"/>
        <rFont val="Open Sans"/>
        <family val="2"/>
      </rPr>
      <t>(1)</t>
    </r>
    <r>
      <rPr>
        <sz val="8"/>
        <rFont val="Open Sans"/>
        <family val="2"/>
      </rPr>
      <t xml:space="preserve">  Please refer to the 2018 MD&amp;A for additional discussion regarding the adoption of IFRS 9. Effective January 1, 2018, the amounts and ratios have been prepared in accordance with IFRS 9. </t>
    </r>
  </si>
  <si>
    <r>
      <rPr>
        <vertAlign val="superscript"/>
        <sz val="8"/>
        <rFont val="Open Sans"/>
        <family val="2"/>
      </rPr>
      <t>(2)</t>
    </r>
    <r>
      <rPr>
        <sz val="8"/>
        <rFont val="Open Sans"/>
        <family val="2"/>
      </rPr>
      <t xml:space="preserve">  The Company fully redeemed its Series 1 Preferred Shares on September 30, 2014.</t>
    </r>
  </si>
  <si>
    <r>
      <rPr>
        <vertAlign val="superscript"/>
        <sz val="8"/>
        <rFont val="Open Sans"/>
        <family val="2"/>
      </rPr>
      <t>(3)</t>
    </r>
    <r>
      <rPr>
        <sz val="8"/>
        <rFont val="Open Sans"/>
        <family val="2"/>
      </rPr>
      <t xml:space="preserve">  The Company issued its Series 3 Preferred Shares in August 2014 and the 2014 Series 3 Preferred Shares dividend declaration represented dividends payable for the period from August 8, 2014 to December 31, 2014.</t>
    </r>
  </si>
  <si>
    <r>
      <rPr>
        <vertAlign val="superscript"/>
        <sz val="8"/>
        <rFont val="Open Sans"/>
        <family val="2"/>
      </rPr>
      <t>(4)</t>
    </r>
    <r>
      <rPr>
        <sz val="8"/>
        <rFont val="Open Sans"/>
        <family val="2"/>
      </rPr>
      <t xml:space="preserve">  RWA and Capital Ratios are calculated on the "all-in" basis using the Basel III framework for the years 2013 to 2017. The 2012 RWA and Capital Ratios, as applicable, were calculated using the Basel II framework. </t>
    </r>
  </si>
  <si>
    <r>
      <rPr>
        <vertAlign val="superscript"/>
        <sz val="8"/>
        <rFont val="Open Sans"/>
        <family val="2"/>
      </rPr>
      <t>(5)</t>
    </r>
    <r>
      <rPr>
        <sz val="8"/>
        <rFont val="Open Sans"/>
        <family val="2"/>
      </rPr>
      <t xml:space="preserve">  The CET1 Ratio is effective the first quarter of 2013, thus it is not applicable for the prior years.</t>
    </r>
  </si>
  <si>
    <r>
      <rPr>
        <vertAlign val="superscript"/>
        <sz val="8"/>
        <rFont val="Open Sans"/>
        <family val="2"/>
      </rPr>
      <t>(6)</t>
    </r>
    <r>
      <rPr>
        <sz val="8"/>
        <rFont val="Open Sans"/>
        <family val="2"/>
      </rPr>
      <t xml:space="preserve">  The Leverage Ratio is measured under Basel III framework, effective the first quarter of 2015. Thus it is not applicable for the prior years.</t>
    </r>
  </si>
  <si>
    <r>
      <t>Net interest income</t>
    </r>
    <r>
      <rPr>
        <vertAlign val="superscript"/>
        <sz val="8.5"/>
        <color rgb="FF000000"/>
        <rFont val="Open Sans"/>
        <family val="2"/>
      </rPr>
      <t>(3)</t>
    </r>
  </si>
  <si>
    <t>Net gain (loss) on loans and investments</t>
  </si>
  <si>
    <r>
      <rPr>
        <vertAlign val="superscript"/>
        <sz val="8"/>
        <color theme="1"/>
        <rFont val="Open Sans"/>
        <family val="2"/>
      </rPr>
      <t>(2)</t>
    </r>
    <r>
      <rPr>
        <sz val="8"/>
        <color theme="1"/>
        <rFont val="Open Sans"/>
        <family val="2"/>
      </rPr>
      <t xml:space="preserve">  This table was prepared based on the disclosure requirements outlined in OSFI's Guideline B-20.  For the purpose of this guideline, all reverse mortgages secured by residential property are </t>
    </r>
  </si>
  <si>
    <t xml:space="preserve">     considered to be HELOC.</t>
  </si>
  <si>
    <r>
      <rPr>
        <vertAlign val="superscript"/>
        <sz val="8"/>
        <rFont val="Open Sans"/>
        <family val="2"/>
      </rPr>
      <t>(2)</t>
    </r>
    <r>
      <rPr>
        <sz val="8"/>
        <rFont val="Open Sans"/>
        <family val="2"/>
      </rPr>
      <t xml:space="preserve">  NIM of 2014 – 2021 was calculated based on the daily average balances outstanding during the period. NIM for 2013 or prior years was calculated using the average of the month-end balances </t>
    </r>
  </si>
  <si>
    <t xml:space="preserve">     outstanding during the period.</t>
  </si>
  <si>
    <r>
      <rPr>
        <vertAlign val="superscript"/>
        <sz val="8"/>
        <rFont val="Open Sans"/>
        <family val="2"/>
      </rPr>
      <t xml:space="preserve">(3) </t>
    </r>
    <r>
      <rPr>
        <sz val="8"/>
        <rFont val="Open Sans"/>
        <family val="2"/>
      </rPr>
      <t xml:space="preserve"> Starting Q4 2021, the dividend income and changes in fair values of investments in common share are included in Non-Interest Income and not in Interest Income. The sum of the dividend</t>
    </r>
  </si>
  <si>
    <t xml:space="preserve">     income and changes in fair value of common share investments included in the Q4 2021 Non-Interest Income is $8.9 million. This remapping is applied prospectively and results for prior </t>
  </si>
  <si>
    <t xml:space="preserve">     periods are not reclassified.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</si>
</sst>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_(* \(#,##0\);_(* &quot;-&quot;_);_(@_)"/>
    <numFmt numFmtId="44" formatCode="_(&quot;$&quot;* #,##0.00_);_(&quot;$&quot;* \(#,##0.00\);_(&quot;$&quot;* &quot;-&quot;??_);_(@_)"/>
    <numFmt numFmtId="43" formatCode="_(* #,##0.00_);_(* \(#,##0.00\);_(* &quot;-&quot;??_);_(@_)"/>
    <numFmt numFmtId="164" formatCode="[$-409]mmmm\ d\,\ yyyy;@"/>
    <numFmt numFmtId="165" formatCode="#,##0;\(#,##0\);&quot;-&quot;"/>
    <numFmt numFmtId="166" formatCode="#,##0.00;\(#,##0.00\);&quot;-&quot;"/>
    <numFmt numFmtId="167" formatCode="0.0%"/>
    <numFmt numFmtId="168" formatCode="0.00%;\(0.00%\)"/>
    <numFmt numFmtId="169" formatCode="0.0%;\(0.0%\)"/>
    <numFmt numFmtId="170" formatCode="0.000%;\(0.000%\)"/>
    <numFmt numFmtId="171" formatCode="#,##0_);\(#,##0\);&quot;-&quot;"/>
    <numFmt numFmtId="172" formatCode="0.000"/>
    <numFmt numFmtId="173" formatCode="_-* #,##0.00_-;\-* #,##0.00_-;_-* &quot;-&quot;??_-;_-@_-"/>
    <numFmt numFmtId="174" formatCode="[$-1009]mmmm\ d\,\ yyyy;@"/>
    <numFmt numFmtId="175" formatCode="_-* #,##0_-;\-* #,##0_-;_-* &quot;-&quot;??_-;_-@_-"/>
    <numFmt numFmtId="176" formatCode="0.00%;\(0.00%\);&quot;-%&quot;"/>
    <numFmt numFmtId="177" formatCode="0.000%;\(0.000%\);&quot;-%&quot;"/>
    <numFmt numFmtId="178" formatCode="_(* #,##0,_);_(* \(#,##0,\);_(* &quot;-&quot;_);_(@_)"/>
    <numFmt numFmtId="179" formatCode="_(* #,##0_);_(* \(#,##0\);_(* &quot;-&quot;??_);_(@_)"/>
    <numFmt numFmtId="180" formatCode="0.0000%"/>
  </numFmts>
  <fonts count="84">
    <font>
      <sz val="11"/>
      <color theme="1"/>
      <name val="Calibri"/>
      <family val="2"/>
      <scheme val="minor"/>
    </font>
    <font>
      <sz val="11"/>
      <color theme="1"/>
      <name val="Calibri"/>
      <family val="2"/>
      <scheme val="minor"/>
    </font>
    <font>
      <sz val="11"/>
      <color indexed="8"/>
      <name val="Calibri"/>
      <family val="2"/>
    </font>
    <font>
      <sz val="8"/>
      <color indexed="8"/>
      <name val="Open Sans"/>
      <family val="2"/>
    </font>
    <font>
      <sz val="8"/>
      <name val="Open Sans"/>
      <family val="2"/>
    </font>
    <font>
      <b/>
      <sz val="8"/>
      <name val="Open Sans"/>
      <family val="2"/>
    </font>
    <font>
      <b/>
      <sz val="10"/>
      <color indexed="8"/>
      <name val="Open Sans"/>
      <family val="2"/>
    </font>
    <font>
      <sz val="7.5"/>
      <color indexed="8"/>
      <name val="Open Sans"/>
      <family val="2"/>
    </font>
    <font>
      <sz val="9"/>
      <name val="Open Sans"/>
      <family val="2"/>
    </font>
    <font>
      <b/>
      <sz val="8.5"/>
      <name val="Open Sans"/>
      <family val="2"/>
    </font>
    <font>
      <sz val="8.5"/>
      <name val="Open Sans"/>
      <family val="2"/>
    </font>
    <font>
      <sz val="8.5"/>
      <color theme="1"/>
      <name val="Open Sans"/>
      <family val="2"/>
    </font>
    <font>
      <sz val="8.5"/>
      <color indexed="8"/>
      <name val="Open Sans"/>
      <family val="2"/>
    </font>
    <font>
      <sz val="11"/>
      <color indexed="8"/>
      <name val="Open Sans"/>
      <family val="2"/>
    </font>
    <font>
      <vertAlign val="superscript"/>
      <sz val="8.5"/>
      <name val="Open Sans"/>
      <family val="2"/>
    </font>
    <font>
      <vertAlign val="superscript"/>
      <sz val="8"/>
      <name val="Open Sans"/>
      <family val="2"/>
    </font>
    <font>
      <b/>
      <vertAlign val="superscript"/>
      <sz val="8.5"/>
      <name val="Open Sans"/>
      <family val="2"/>
    </font>
    <font>
      <i/>
      <sz val="8"/>
      <color indexed="8"/>
      <name val="Open Sans"/>
      <family val="2"/>
    </font>
    <font>
      <sz val="11"/>
      <color theme="1"/>
      <name val="Open Sans"/>
      <family val="2"/>
    </font>
    <font>
      <sz val="7"/>
      <color rgb="FF000000"/>
      <name val="Open Sans"/>
      <family val="2"/>
    </font>
    <font>
      <sz val="8"/>
      <color rgb="FF000000"/>
      <name val="Open Sans"/>
      <family val="2"/>
    </font>
    <font>
      <sz val="7.5"/>
      <color rgb="FF000000"/>
      <name val="Open Sans"/>
      <family val="2"/>
    </font>
    <font>
      <sz val="8.5"/>
      <color rgb="FF000000"/>
      <name val="Open Sans"/>
      <family val="2"/>
    </font>
    <font>
      <i/>
      <sz val="8.5"/>
      <color rgb="FF000000"/>
      <name val="Open Sans"/>
      <family val="2"/>
    </font>
    <font>
      <b/>
      <sz val="8.5"/>
      <color rgb="FF000000"/>
      <name val="Open Sans"/>
      <family val="2"/>
    </font>
    <font>
      <b/>
      <sz val="8.5"/>
      <color theme="1"/>
      <name val="Open Sans"/>
      <family val="2"/>
    </font>
    <font>
      <sz val="8"/>
      <color rgb="FF0070C0"/>
      <name val="Open Sans"/>
      <family val="2"/>
    </font>
    <font>
      <b/>
      <sz val="10"/>
      <color theme="1"/>
      <name val="Open Sans"/>
      <family val="2"/>
    </font>
    <font>
      <b/>
      <vertAlign val="superscript"/>
      <sz val="10"/>
      <color theme="1"/>
      <name val="Open Sans"/>
      <family val="2"/>
    </font>
    <font>
      <sz val="7.5"/>
      <color theme="1"/>
      <name val="Open Sans"/>
      <family val="2"/>
    </font>
    <font>
      <sz val="8"/>
      <color theme="1"/>
      <name val="Open Sans"/>
      <family val="2"/>
    </font>
    <font>
      <vertAlign val="superscript"/>
      <sz val="8"/>
      <color theme="1"/>
      <name val="Open Sans"/>
      <family val="2"/>
    </font>
    <font>
      <b/>
      <sz val="8"/>
      <color theme="1"/>
      <name val="Open Sans"/>
      <family val="2"/>
    </font>
    <font>
      <b/>
      <vertAlign val="superscript"/>
      <sz val="8.5"/>
      <color theme="1"/>
      <name val="Open Sans"/>
      <family val="2"/>
    </font>
    <font>
      <vertAlign val="superscript"/>
      <sz val="8.5"/>
      <color theme="1"/>
      <name val="Open Sans"/>
      <family val="2"/>
    </font>
    <font>
      <sz val="7"/>
      <color theme="1"/>
      <name val="Open Sans"/>
      <family val="2"/>
    </font>
    <font>
      <i/>
      <sz val="8.5"/>
      <color theme="1"/>
      <name val="Open Sans"/>
      <family val="2"/>
    </font>
    <font>
      <sz val="9"/>
      <color theme="1"/>
      <name val="Open Sans"/>
      <family val="2"/>
    </font>
    <font>
      <b/>
      <sz val="9"/>
      <color theme="1"/>
      <name val="Open Sans"/>
      <family val="2"/>
    </font>
    <font>
      <b/>
      <vertAlign val="superscript"/>
      <sz val="8"/>
      <color theme="1"/>
      <name val="Open Sans"/>
      <family val="2"/>
    </font>
    <font>
      <i/>
      <vertAlign val="superscript"/>
      <sz val="8"/>
      <color theme="1"/>
      <name val="Open Sans"/>
      <family val="2"/>
    </font>
    <font>
      <b/>
      <vertAlign val="superscript"/>
      <sz val="10"/>
      <color indexed="8"/>
      <name val="Open Sans"/>
      <family val="2"/>
    </font>
    <font>
      <sz val="8.5"/>
      <color rgb="FF0000FF"/>
      <name val="Open Sans"/>
      <family val="2"/>
    </font>
    <font>
      <sz val="8.5"/>
      <color theme="0"/>
      <name val="Open Sans"/>
      <family val="2"/>
    </font>
    <font>
      <b/>
      <sz val="14"/>
      <color theme="1"/>
      <name val="Open Sans"/>
      <family val="2"/>
    </font>
    <font>
      <sz val="11"/>
      <name val="Open Sans"/>
      <family val="2"/>
    </font>
    <font>
      <sz val="10"/>
      <name val="Open Sans"/>
      <family val="2"/>
    </font>
    <font>
      <b/>
      <sz val="8"/>
      <color theme="0"/>
      <name val="Open Sans"/>
      <family val="2"/>
    </font>
    <font>
      <b/>
      <sz val="11"/>
      <color theme="0"/>
      <name val="Open Sans"/>
      <family val="2"/>
    </font>
    <font>
      <sz val="9"/>
      <color indexed="8"/>
      <name val="Open Sans"/>
      <family val="2"/>
    </font>
    <font>
      <sz val="8"/>
      <name val="Arial"/>
      <family val="2"/>
    </font>
    <font>
      <sz val="11"/>
      <color rgb="FFFF0000"/>
      <name val="Open Sans"/>
      <family val="2"/>
    </font>
    <font>
      <sz val="8"/>
      <color theme="1"/>
      <name val="Open Sans"/>
      <family val="2"/>
    </font>
    <font>
      <u/>
      <sz val="8"/>
      <color indexed="8"/>
      <name val="Open Sans"/>
      <family val="2"/>
    </font>
    <font>
      <vertAlign val="superscript"/>
      <sz val="8.5"/>
      <color rgb="FF000000"/>
      <name val="Open Sans"/>
      <family val="2"/>
    </font>
    <font>
      <b/>
      <sz val="11"/>
      <color theme="1"/>
      <name val="Open Sans"/>
      <family val="2"/>
    </font>
    <font>
      <b/>
      <sz val="7"/>
      <color theme="1"/>
      <name val="Open Sans"/>
      <family val="2"/>
    </font>
    <font>
      <sz val="7"/>
      <name val="Open Sans"/>
      <family val="2"/>
    </font>
    <font>
      <i/>
      <sz val="8"/>
      <color theme="1"/>
      <name val="Open Sans"/>
      <family val="2"/>
    </font>
    <font>
      <sz val="10"/>
      <color theme="1"/>
      <name val="Open Sans"/>
      <family val="2"/>
    </font>
    <font>
      <sz val="9"/>
      <color rgb="FF000000"/>
      <name val="Open Sans"/>
      <family val="2"/>
    </font>
    <font>
      <b/>
      <sz val="8.5"/>
      <color indexed="8"/>
      <name val="Open Sans"/>
      <family val="2"/>
    </font>
    <font>
      <sz val="8"/>
      <color indexed="8"/>
      <name val="Calibri"/>
      <family val="2"/>
    </font>
    <font>
      <sz val="8"/>
      <name val="Calibri"/>
      <family val="2"/>
    </font>
    <font>
      <b/>
      <sz val="8"/>
      <name val="Calibri"/>
      <family val="2"/>
    </font>
    <font>
      <b/>
      <sz val="10"/>
      <color indexed="8"/>
      <name val="Calibri"/>
      <family val="2"/>
    </font>
    <font>
      <sz val="10"/>
      <color indexed="8"/>
      <name val="Calibri"/>
      <family val="2"/>
    </font>
    <font>
      <b/>
      <sz val="7.95"/>
      <name val="Calibri"/>
      <family val="2"/>
    </font>
    <font>
      <sz val="7.95"/>
      <name val="Calibri"/>
      <family val="2"/>
    </font>
    <font>
      <vertAlign val="superscript"/>
      <sz val="8.5"/>
      <color indexed="8"/>
      <name val="Open Sans"/>
      <family val="2"/>
    </font>
    <font>
      <sz val="12"/>
      <color theme="1"/>
      <name val="Cambria"/>
      <family val="1"/>
    </font>
    <font>
      <sz val="34"/>
      <color theme="1"/>
      <name val="DINOT-Bold"/>
      <family val="2"/>
    </font>
    <font>
      <b/>
      <sz val="10"/>
      <color theme="1"/>
      <name val="Calibri"/>
      <family val="2"/>
      <scheme val="minor"/>
    </font>
    <font>
      <b/>
      <sz val="18"/>
      <color theme="1" tint="0.499984740745262"/>
      <name val="Garamond"/>
      <family val="1"/>
    </font>
    <font>
      <sz val="10"/>
      <name val="Arial"/>
      <family val="2"/>
    </font>
    <font>
      <sz val="10"/>
      <color rgb="FFFF0000"/>
      <name val="Open Sans"/>
      <family val="2"/>
    </font>
    <font>
      <b/>
      <sz val="10"/>
      <name val="Open Sans"/>
      <family val="2"/>
    </font>
    <font>
      <i/>
      <sz val="10"/>
      <name val="Open Sans"/>
      <family val="2"/>
    </font>
    <font>
      <sz val="10"/>
      <color theme="1"/>
      <name val="Calibri"/>
      <family val="2"/>
      <scheme val="minor"/>
    </font>
    <font>
      <b/>
      <sz val="11"/>
      <name val="Open Sans"/>
      <family val="2"/>
    </font>
    <font>
      <sz val="12"/>
      <color theme="1"/>
      <name val="Calibri"/>
      <family val="2"/>
      <scheme val="minor"/>
    </font>
    <font>
      <b/>
      <sz val="12"/>
      <color theme="1"/>
      <name val="Open Sans"/>
      <family val="2"/>
    </font>
    <font>
      <sz val="8"/>
      <name val="Calibri"/>
      <family val="2"/>
      <scheme val="minor"/>
    </font>
    <font>
      <sz val="10"/>
      <name val="Calibri"/>
      <family val="2"/>
      <scheme val="minor"/>
    </font>
  </fonts>
  <fills count="10">
    <fill>
      <patternFill patternType="none"/>
    </fill>
    <fill>
      <patternFill patternType="gray125"/>
    </fill>
    <fill>
      <patternFill patternType="solid">
        <fgColor rgb="FFFFCC31"/>
        <bgColor indexed="64"/>
      </patternFill>
    </fill>
    <fill>
      <patternFill patternType="solid">
        <fgColor rgb="FFDCDDDE"/>
        <bgColor indexed="64"/>
      </patternFill>
    </fill>
    <fill>
      <patternFill patternType="solid">
        <fgColor theme="0"/>
        <bgColor indexed="64"/>
      </patternFill>
    </fill>
    <fill>
      <patternFill patternType="solid">
        <fgColor rgb="FFFFFFFF"/>
        <bgColor indexed="64"/>
      </patternFill>
    </fill>
    <fill>
      <patternFill patternType="solid">
        <fgColor rgb="FFFFCD31"/>
        <bgColor indexed="64"/>
      </patternFill>
    </fill>
    <fill>
      <patternFill patternType="solid">
        <fgColor rgb="FFFFFF00"/>
        <bgColor indexed="64"/>
      </patternFill>
    </fill>
    <fill>
      <patternFill patternType="solid">
        <fgColor rgb="FFFFFFFF"/>
        <bgColor rgb="FF000000"/>
      </patternFill>
    </fill>
    <fill>
      <patternFill patternType="solid">
        <fgColor theme="0" tint="-4.9989318521683403E-2"/>
        <bgColor indexed="64"/>
      </patternFill>
    </fill>
  </fills>
  <borders count="13">
    <border>
      <left/>
      <right/>
      <top/>
      <bottom/>
      <diagonal/>
    </border>
    <border>
      <left style="thin">
        <color indexed="64"/>
      </left>
      <right/>
      <top style="thin">
        <color indexed="64"/>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top/>
      <bottom style="medium">
        <color auto="1"/>
      </bottom>
      <diagonal/>
    </border>
  </borders>
  <cellStyleXfs count="15">
    <xf numFmtId="0" fontId="0" fillId="0" borderId="0"/>
    <xf numFmtId="173"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9" fontId="2"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74" fillId="0" borderId="0"/>
  </cellStyleXfs>
  <cellXfs count="1023">
    <xf numFmtId="0" fontId="0" fillId="0" borderId="0" xfId="0"/>
    <xf numFmtId="0" fontId="3" fillId="0" borderId="0" xfId="3" applyFont="1"/>
    <xf numFmtId="0" fontId="4" fillId="0" borderId="0" xfId="3" applyFont="1"/>
    <xf numFmtId="49" fontId="4" fillId="0" borderId="0" xfId="3" applyNumberFormat="1" applyFont="1"/>
    <xf numFmtId="0" fontId="5" fillId="0" borderId="0" xfId="3" applyFont="1"/>
    <xf numFmtId="0" fontId="6" fillId="0" borderId="0" xfId="3" applyFont="1"/>
    <xf numFmtId="0" fontId="7" fillId="2" borderId="0" xfId="3" applyFont="1" applyFill="1"/>
    <xf numFmtId="49" fontId="8" fillId="2" borderId="0" xfId="3" applyNumberFormat="1" applyFont="1" applyFill="1"/>
    <xf numFmtId="0" fontId="12" fillId="0" borderId="0" xfId="3" applyFont="1"/>
    <xf numFmtId="49" fontId="10" fillId="0" borderId="0" xfId="3" applyNumberFormat="1" applyFont="1" applyAlignment="1">
      <alignment horizontal="right" vertical="center"/>
    </xf>
    <xf numFmtId="164" fontId="10" fillId="0" borderId="0" xfId="3" applyNumberFormat="1" applyFont="1" applyAlignment="1">
      <alignment horizontal="right" vertical="center" wrapText="1"/>
    </xf>
    <xf numFmtId="0" fontId="9" fillId="0" borderId="0" xfId="3" applyFont="1" applyAlignment="1">
      <alignment horizontal="left" vertical="center"/>
    </xf>
    <xf numFmtId="0" fontId="13" fillId="0" borderId="0" xfId="3" applyFont="1"/>
    <xf numFmtId="0" fontId="10" fillId="0" borderId="0" xfId="3" applyFont="1" applyAlignment="1">
      <alignment horizontal="left" vertical="center"/>
    </xf>
    <xf numFmtId="49" fontId="9" fillId="0" borderId="0" xfId="3" applyNumberFormat="1" applyFont="1"/>
    <xf numFmtId="165" fontId="10" fillId="0" borderId="0" xfId="3" applyNumberFormat="1" applyFont="1" applyAlignment="1">
      <alignment vertical="center"/>
    </xf>
    <xf numFmtId="49" fontId="10" fillId="0" borderId="0" xfId="4" applyNumberFormat="1" applyFont="1" applyFill="1" applyBorder="1" applyAlignment="1" applyProtection="1"/>
    <xf numFmtId="3" fontId="10" fillId="0" borderId="0" xfId="3" applyNumberFormat="1" applyFont="1" applyAlignment="1">
      <alignment vertical="center"/>
    </xf>
    <xf numFmtId="49" fontId="10" fillId="0" borderId="0" xfId="3" applyNumberFormat="1" applyFont="1"/>
    <xf numFmtId="165" fontId="3" fillId="0" borderId="0" xfId="3" applyNumberFormat="1" applyFont="1"/>
    <xf numFmtId="166" fontId="10" fillId="0" borderId="0" xfId="3" applyNumberFormat="1" applyFont="1" applyAlignment="1">
      <alignment vertical="center"/>
    </xf>
    <xf numFmtId="167" fontId="3" fillId="0" borderId="0" xfId="4" applyNumberFormat="1" applyFont="1"/>
    <xf numFmtId="167" fontId="10" fillId="0" borderId="0" xfId="4" applyNumberFormat="1" applyFont="1" applyFill="1" applyBorder="1" applyAlignment="1" applyProtection="1">
      <alignment vertical="center"/>
    </xf>
    <xf numFmtId="167" fontId="10" fillId="0" borderId="0" xfId="4" applyNumberFormat="1" applyFont="1" applyFill="1" applyBorder="1" applyAlignment="1" applyProtection="1">
      <alignment vertical="center"/>
      <protection locked="0"/>
    </xf>
    <xf numFmtId="0" fontId="10" fillId="0" borderId="0" xfId="4" applyNumberFormat="1" applyFont="1" applyFill="1" applyBorder="1" applyAlignment="1" applyProtection="1">
      <alignment horizontal="left" vertical="center"/>
    </xf>
    <xf numFmtId="49" fontId="10" fillId="0" borderId="0" xfId="4" applyNumberFormat="1" applyFont="1" applyFill="1"/>
    <xf numFmtId="168" fontId="10" fillId="0" borderId="0" xfId="2" applyNumberFormat="1" applyFont="1" applyFill="1" applyBorder="1" applyAlignment="1" applyProtection="1">
      <alignment vertical="center"/>
    </xf>
    <xf numFmtId="10" fontId="10" fillId="0" borderId="0" xfId="4" applyNumberFormat="1" applyFont="1" applyFill="1" applyBorder="1" applyAlignment="1" applyProtection="1">
      <alignment vertical="center"/>
      <protection locked="0"/>
    </xf>
    <xf numFmtId="169" fontId="10" fillId="0" borderId="0" xfId="2" applyNumberFormat="1" applyFont="1" applyFill="1" applyBorder="1" applyAlignment="1" applyProtection="1">
      <alignment vertical="center"/>
    </xf>
    <xf numFmtId="167" fontId="9" fillId="3" borderId="1" xfId="4" applyNumberFormat="1" applyFont="1" applyFill="1" applyBorder="1" applyAlignment="1" applyProtection="1">
      <alignment vertical="center"/>
    </xf>
    <xf numFmtId="37" fontId="10" fillId="0" borderId="0" xfId="3" applyNumberFormat="1" applyFont="1" applyAlignment="1" applyProtection="1">
      <alignment vertical="center"/>
      <protection locked="0"/>
    </xf>
    <xf numFmtId="0" fontId="10" fillId="0" borderId="0" xfId="3" applyFont="1" applyAlignment="1">
      <alignment vertical="center"/>
    </xf>
    <xf numFmtId="165" fontId="10" fillId="0" borderId="0" xfId="3" applyNumberFormat="1" applyFont="1" applyAlignment="1" applyProtection="1">
      <alignment vertical="center"/>
      <protection locked="0"/>
    </xf>
    <xf numFmtId="0" fontId="13" fillId="0" borderId="0" xfId="3" applyFont="1" applyAlignment="1">
      <alignment horizontal="right"/>
    </xf>
    <xf numFmtId="49" fontId="10" fillId="0" borderId="0" xfId="4" applyNumberFormat="1" applyFont="1" applyFill="1" applyBorder="1" applyAlignment="1" applyProtection="1">
      <alignment horizontal="right"/>
    </xf>
    <xf numFmtId="167" fontId="10" fillId="0" borderId="0" xfId="2" applyNumberFormat="1" applyFont="1" applyFill="1" applyBorder="1" applyAlignment="1" applyProtection="1"/>
    <xf numFmtId="167" fontId="3" fillId="0" borderId="0" xfId="4" applyNumberFormat="1" applyFont="1" applyAlignment="1">
      <alignment horizontal="right"/>
    </xf>
    <xf numFmtId="167" fontId="10" fillId="0" borderId="0" xfId="2" applyNumberFormat="1" applyFont="1" applyFill="1" applyBorder="1" applyAlignment="1" applyProtection="1">
      <alignment vertical="center"/>
    </xf>
    <xf numFmtId="167" fontId="4" fillId="0" borderId="0" xfId="4" applyNumberFormat="1" applyFont="1" applyFill="1" applyBorder="1" applyAlignment="1" applyProtection="1">
      <alignment wrapText="1"/>
    </xf>
    <xf numFmtId="49" fontId="4" fillId="0" borderId="0" xfId="4" applyNumberFormat="1" applyFont="1" applyFill="1" applyBorder="1" applyAlignment="1" applyProtection="1"/>
    <xf numFmtId="165" fontId="5" fillId="0" borderId="0" xfId="3" applyNumberFormat="1" applyFont="1" applyAlignment="1">
      <alignment horizontal="right"/>
    </xf>
    <xf numFmtId="165" fontId="4" fillId="4" borderId="0" xfId="3" applyNumberFormat="1" applyFont="1" applyFill="1" applyAlignment="1">
      <alignment horizontal="right"/>
    </xf>
    <xf numFmtId="165" fontId="4" fillId="0" borderId="0" xfId="3" applyNumberFormat="1" applyFont="1" applyAlignment="1" applyProtection="1">
      <alignment horizontal="right"/>
      <protection locked="0"/>
    </xf>
    <xf numFmtId="0" fontId="4" fillId="0" borderId="0" xfId="3" quotePrefix="1" applyFont="1" applyAlignment="1">
      <alignment vertical="center"/>
    </xf>
    <xf numFmtId="0" fontId="4" fillId="0" borderId="0" xfId="3" quotePrefix="1" applyFont="1"/>
    <xf numFmtId="0" fontId="7" fillId="2" borderId="0" xfId="3" applyFont="1" applyFill="1" applyAlignment="1">
      <alignment vertical="center"/>
    </xf>
    <xf numFmtId="0" fontId="11" fillId="0" borderId="0" xfId="3" applyFont="1" applyAlignment="1">
      <alignment wrapText="1"/>
    </xf>
    <xf numFmtId="0" fontId="10" fillId="0" borderId="0" xfId="3" quotePrefix="1" applyFont="1" applyAlignment="1">
      <alignment horizontal="right" wrapText="1"/>
    </xf>
    <xf numFmtId="0" fontId="10" fillId="0" borderId="0" xfId="3" applyFont="1" applyAlignment="1">
      <alignment horizontal="right" wrapText="1"/>
    </xf>
    <xf numFmtId="0" fontId="9" fillId="0" borderId="0" xfId="3" applyFont="1" applyAlignment="1">
      <alignment vertical="center"/>
    </xf>
    <xf numFmtId="37" fontId="10" fillId="0" borderId="0" xfId="3" applyNumberFormat="1" applyFont="1" applyAlignment="1" applyProtection="1">
      <alignment horizontal="right"/>
      <protection locked="0"/>
    </xf>
    <xf numFmtId="2" fontId="10" fillId="0" borderId="0" xfId="3" applyNumberFormat="1" applyFont="1" applyAlignment="1" applyProtection="1">
      <alignment horizontal="right"/>
      <protection locked="0"/>
    </xf>
    <xf numFmtId="0" fontId="10" fillId="0" borderId="0" xfId="3" applyFont="1" applyAlignment="1">
      <alignment wrapText="1"/>
    </xf>
    <xf numFmtId="10" fontId="10" fillId="0" borderId="0" xfId="4" applyNumberFormat="1" applyFont="1" applyFill="1" applyBorder="1" applyAlignment="1" applyProtection="1">
      <alignment vertical="center"/>
    </xf>
    <xf numFmtId="0" fontId="10" fillId="0" borderId="0" xfId="4" applyNumberFormat="1" applyFont="1" applyFill="1" applyBorder="1" applyAlignment="1" applyProtection="1">
      <alignment vertical="center"/>
    </xf>
    <xf numFmtId="10" fontId="9" fillId="3" borderId="1" xfId="4" applyNumberFormat="1" applyFont="1" applyFill="1" applyBorder="1" applyAlignment="1" applyProtection="1">
      <alignment vertical="center"/>
      <protection locked="0"/>
    </xf>
    <xf numFmtId="171" fontId="10" fillId="0" borderId="0" xfId="3" applyNumberFormat="1" applyFont="1" applyAlignment="1" applyProtection="1">
      <alignment vertical="center"/>
      <protection locked="0"/>
    </xf>
    <xf numFmtId="166" fontId="10" fillId="0" borderId="0" xfId="3" applyNumberFormat="1" applyFont="1" applyAlignment="1" applyProtection="1">
      <alignment vertical="center"/>
      <protection locked="0"/>
    </xf>
    <xf numFmtId="167" fontId="10" fillId="0" borderId="0" xfId="3" applyNumberFormat="1" applyFont="1" applyAlignment="1">
      <alignment vertical="center"/>
    </xf>
    <xf numFmtId="167" fontId="10" fillId="0" borderId="0" xfId="3" applyNumberFormat="1" applyFont="1" applyAlignment="1" applyProtection="1">
      <alignment vertical="center"/>
      <protection locked="0"/>
    </xf>
    <xf numFmtId="37" fontId="9" fillId="3" borderId="1" xfId="3" applyNumberFormat="1" applyFont="1" applyFill="1" applyBorder="1" applyAlignment="1" applyProtection="1">
      <alignment vertical="center"/>
      <protection locked="0"/>
    </xf>
    <xf numFmtId="3" fontId="10" fillId="0" borderId="0" xfId="3" applyNumberFormat="1" applyFont="1" applyAlignment="1" applyProtection="1">
      <alignment vertical="center"/>
      <protection locked="0"/>
    </xf>
    <xf numFmtId="167" fontId="3" fillId="0" borderId="0" xfId="4" applyNumberFormat="1" applyFont="1" applyBorder="1"/>
    <xf numFmtId="2" fontId="3" fillId="0" borderId="0" xfId="3" applyNumberFormat="1" applyFont="1"/>
    <xf numFmtId="49" fontId="4" fillId="4" borderId="0" xfId="3" applyNumberFormat="1" applyFont="1" applyFill="1"/>
    <xf numFmtId="10" fontId="5" fillId="0" borderId="0" xfId="3" applyNumberFormat="1" applyFont="1" applyAlignment="1" applyProtection="1">
      <alignment vertical="center"/>
      <protection locked="0"/>
    </xf>
    <xf numFmtId="10" fontId="4" fillId="0" borderId="0" xfId="4" applyNumberFormat="1" applyFont="1" applyFill="1" applyBorder="1" applyAlignment="1" applyProtection="1">
      <alignment vertical="center"/>
      <protection locked="0"/>
    </xf>
    <xf numFmtId="0" fontId="17" fillId="0" borderId="0" xfId="3" applyFont="1"/>
    <xf numFmtId="172" fontId="4" fillId="0" borderId="0" xfId="3" applyNumberFormat="1" applyFont="1"/>
    <xf numFmtId="167" fontId="4" fillId="0" borderId="0" xfId="2" applyNumberFormat="1" applyFont="1" applyFill="1" applyBorder="1" applyAlignment="1" applyProtection="1"/>
    <xf numFmtId="2" fontId="4" fillId="0" borderId="0" xfId="3" applyNumberFormat="1" applyFont="1"/>
    <xf numFmtId="0" fontId="18" fillId="0" borderId="0" xfId="0" applyFont="1"/>
    <xf numFmtId="0" fontId="18" fillId="4" borderId="0" xfId="0" applyFont="1" applyFill="1"/>
    <xf numFmtId="0" fontId="19" fillId="5" borderId="0" xfId="0" applyFont="1" applyFill="1" applyAlignment="1">
      <alignment vertical="center"/>
    </xf>
    <xf numFmtId="0" fontId="20" fillId="5"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21" fillId="6" borderId="0" xfId="0" applyFont="1" applyFill="1" applyAlignment="1">
      <alignment vertical="center"/>
    </xf>
    <xf numFmtId="0" fontId="20" fillId="6" borderId="0" xfId="0" applyFont="1" applyFill="1" applyAlignment="1">
      <alignment vertical="center"/>
    </xf>
    <xf numFmtId="0" fontId="18" fillId="0" borderId="0" xfId="0" applyFont="1" applyAlignment="1">
      <alignment horizontal="right"/>
    </xf>
    <xf numFmtId="0" fontId="22" fillId="5" borderId="0" xfId="0" applyFont="1" applyFill="1" applyAlignment="1">
      <alignment vertical="center"/>
    </xf>
    <xf numFmtId="0" fontId="22" fillId="4" borderId="0" xfId="0" applyFont="1" applyFill="1" applyAlignment="1">
      <alignment vertical="center"/>
    </xf>
    <xf numFmtId="165" fontId="11" fillId="4" borderId="0" xfId="0" applyNumberFormat="1" applyFont="1" applyFill="1" applyAlignment="1">
      <alignment vertical="center"/>
    </xf>
    <xf numFmtId="165" fontId="18" fillId="0" borderId="0" xfId="0" applyNumberFormat="1" applyFont="1"/>
    <xf numFmtId="165" fontId="11" fillId="5" borderId="0" xfId="0" applyNumberFormat="1" applyFont="1" applyFill="1" applyAlignment="1">
      <alignment vertical="center"/>
    </xf>
    <xf numFmtId="165" fontId="11" fillId="0" borderId="0" xfId="0" applyNumberFormat="1" applyFont="1" applyAlignment="1">
      <alignment vertical="center"/>
    </xf>
    <xf numFmtId="165" fontId="22" fillId="4" borderId="0" xfId="0" applyNumberFormat="1" applyFont="1" applyFill="1" applyAlignment="1">
      <alignment vertical="center"/>
    </xf>
    <xf numFmtId="165" fontId="22" fillId="5" borderId="0" xfId="0" applyNumberFormat="1" applyFont="1" applyFill="1" applyAlignment="1">
      <alignment vertical="center"/>
    </xf>
    <xf numFmtId="165" fontId="10" fillId="4" borderId="0" xfId="1" applyNumberFormat="1" applyFont="1" applyFill="1" applyBorder="1" applyAlignment="1">
      <alignment vertical="center"/>
    </xf>
    <xf numFmtId="0" fontId="22" fillId="5" borderId="0" xfId="0" applyFont="1" applyFill="1" applyAlignment="1">
      <alignment vertical="center" wrapText="1"/>
    </xf>
    <xf numFmtId="165" fontId="25" fillId="3" borderId="1" xfId="0" applyNumberFormat="1" applyFont="1" applyFill="1" applyBorder="1" applyAlignment="1">
      <alignment vertical="center"/>
    </xf>
    <xf numFmtId="165" fontId="22" fillId="0" borderId="0" xfId="0" applyNumberFormat="1" applyFont="1" applyAlignment="1">
      <alignment vertical="center"/>
    </xf>
    <xf numFmtId="0" fontId="12" fillId="0" borderId="0" xfId="3" applyFont="1" applyAlignment="1">
      <alignment horizontal="left" vertical="center"/>
    </xf>
    <xf numFmtId="165" fontId="10" fillId="4" borderId="0" xfId="0" applyNumberFormat="1" applyFont="1" applyFill="1" applyAlignment="1">
      <alignment vertical="center"/>
    </xf>
    <xf numFmtId="0" fontId="26" fillId="5" borderId="0" xfId="0" applyFont="1" applyFill="1" applyAlignment="1">
      <alignment vertical="center"/>
    </xf>
    <xf numFmtId="0" fontId="26" fillId="4" borderId="0" xfId="0" applyFont="1" applyFill="1" applyAlignment="1">
      <alignment vertical="center"/>
    </xf>
    <xf numFmtId="0" fontId="26" fillId="0" borderId="0" xfId="0" applyFont="1" applyAlignment="1">
      <alignment vertical="center"/>
    </xf>
    <xf numFmtId="0" fontId="4" fillId="4" borderId="0" xfId="3" quotePrefix="1" applyFont="1" applyFill="1"/>
    <xf numFmtId="167" fontId="18" fillId="0" borderId="0" xfId="2" applyNumberFormat="1" applyFont="1"/>
    <xf numFmtId="167" fontId="18" fillId="0" borderId="0" xfId="0" applyNumberFormat="1" applyFont="1"/>
    <xf numFmtId="0" fontId="27" fillId="5" borderId="0" xfId="0" applyFont="1" applyFill="1" applyAlignment="1">
      <alignment vertical="center"/>
    </xf>
    <xf numFmtId="0" fontId="29" fillId="6" borderId="0" xfId="0" applyFont="1" applyFill="1" applyAlignment="1">
      <alignment vertical="center"/>
    </xf>
    <xf numFmtId="0" fontId="30" fillId="6" borderId="0" xfId="0" applyFont="1" applyFill="1" applyAlignment="1">
      <alignment vertical="center"/>
    </xf>
    <xf numFmtId="0" fontId="30" fillId="5" borderId="0" xfId="0" applyFont="1" applyFill="1" applyAlignment="1">
      <alignment horizontal="right"/>
    </xf>
    <xf numFmtId="0" fontId="32" fillId="5" borderId="0" xfId="0" applyFont="1" applyFill="1" applyAlignment="1">
      <alignment horizontal="right"/>
    </xf>
    <xf numFmtId="0" fontId="25" fillId="3" borderId="0" xfId="0" applyFont="1" applyFill="1" applyAlignment="1">
      <alignment horizontal="right" vertical="center"/>
    </xf>
    <xf numFmtId="0" fontId="11" fillId="0" borderId="0" xfId="0" applyFont="1" applyAlignment="1">
      <alignment horizontal="right" vertical="center"/>
    </xf>
    <xf numFmtId="0" fontId="11" fillId="4" borderId="0" xfId="0" applyFont="1" applyFill="1" applyAlignment="1">
      <alignment horizontal="right" vertical="center"/>
    </xf>
    <xf numFmtId="0" fontId="30" fillId="5" borderId="0" xfId="0" applyFont="1" applyFill="1" applyAlignment="1">
      <alignment vertical="center"/>
    </xf>
    <xf numFmtId="0" fontId="32" fillId="5" borderId="0" xfId="0" applyFont="1" applyFill="1" applyAlignment="1">
      <alignment horizontal="center" vertical="center"/>
    </xf>
    <xf numFmtId="0" fontId="32" fillId="5" borderId="0" xfId="0" applyFont="1" applyFill="1" applyAlignment="1">
      <alignment vertical="center"/>
    </xf>
    <xf numFmtId="0" fontId="25" fillId="3" borderId="0" xfId="0" applyFont="1" applyFill="1" applyAlignment="1">
      <alignment vertical="center"/>
    </xf>
    <xf numFmtId="0" fontId="11" fillId="0" borderId="0" xfId="0" applyFont="1" applyAlignment="1">
      <alignment vertical="center"/>
    </xf>
    <xf numFmtId="0" fontId="11" fillId="4" borderId="0" xfId="0" applyFont="1" applyFill="1" applyAlignment="1">
      <alignment vertical="center"/>
    </xf>
    <xf numFmtId="0" fontId="36" fillId="5" borderId="0" xfId="0" applyFont="1" applyFill="1" applyAlignment="1">
      <alignment vertical="center"/>
    </xf>
    <xf numFmtId="0" fontId="32" fillId="5" borderId="0" xfId="0" applyFont="1" applyFill="1" applyAlignment="1">
      <alignment horizontal="right" vertical="center"/>
    </xf>
    <xf numFmtId="0" fontId="11" fillId="5" borderId="0" xfId="0" applyFont="1" applyFill="1" applyAlignment="1">
      <alignment vertical="center"/>
    </xf>
    <xf numFmtId="10" fontId="9" fillId="3" borderId="0" xfId="7" applyNumberFormat="1" applyFont="1" applyFill="1" applyBorder="1" applyAlignment="1">
      <alignment vertical="center"/>
    </xf>
    <xf numFmtId="165" fontId="10" fillId="0" borderId="0" xfId="6" applyNumberFormat="1" applyFont="1" applyFill="1" applyBorder="1" applyAlignment="1">
      <alignment vertical="center"/>
    </xf>
    <xf numFmtId="10" fontId="10" fillId="0" borderId="0" xfId="7" applyNumberFormat="1" applyFont="1" applyFill="1" applyBorder="1" applyAlignment="1">
      <alignment vertical="center"/>
    </xf>
    <xf numFmtId="10" fontId="11" fillId="4" borderId="0" xfId="0" applyNumberFormat="1" applyFont="1" applyFill="1" applyAlignment="1">
      <alignment vertical="center"/>
    </xf>
    <xf numFmtId="165" fontId="18" fillId="0" borderId="0" xfId="0" applyNumberFormat="1" applyFont="1" applyAlignment="1">
      <alignment horizontal="right"/>
    </xf>
    <xf numFmtId="0" fontId="11" fillId="5" borderId="0" xfId="0" applyFont="1" applyFill="1" applyAlignment="1">
      <alignment horizontal="left" vertical="center"/>
    </xf>
    <xf numFmtId="10" fontId="10" fillId="0" borderId="0" xfId="2" applyNumberFormat="1" applyFont="1" applyFill="1" applyBorder="1" applyAlignment="1">
      <alignment vertical="center"/>
    </xf>
    <xf numFmtId="165" fontId="10" fillId="0" borderId="0" xfId="8" applyNumberFormat="1" applyFont="1" applyFill="1" applyBorder="1" applyAlignment="1">
      <alignment vertical="center"/>
    </xf>
    <xf numFmtId="10" fontId="9" fillId="3" borderId="0" xfId="7" applyNumberFormat="1" applyFont="1" applyFill="1" applyBorder="1" applyAlignment="1">
      <alignment horizontal="right" vertical="center"/>
    </xf>
    <xf numFmtId="10" fontId="10" fillId="0" borderId="0" xfId="7" applyNumberFormat="1" applyFont="1" applyFill="1" applyBorder="1" applyAlignment="1">
      <alignment horizontal="right" vertical="center"/>
    </xf>
    <xf numFmtId="165" fontId="10" fillId="0" borderId="0" xfId="0" applyNumberFormat="1" applyFont="1" applyAlignment="1">
      <alignment vertical="center"/>
    </xf>
    <xf numFmtId="0" fontId="37" fillId="0" borderId="0" xfId="0" applyFont="1" applyAlignment="1">
      <alignment vertical="center"/>
    </xf>
    <xf numFmtId="0" fontId="38" fillId="0" borderId="0" xfId="0" applyFont="1" applyAlignment="1">
      <alignment horizontal="right" vertical="center"/>
    </xf>
    <xf numFmtId="3" fontId="38" fillId="0" borderId="0" xfId="0" applyNumberFormat="1" applyFont="1" applyAlignment="1">
      <alignment horizontal="right" vertical="center"/>
    </xf>
    <xf numFmtId="10" fontId="38" fillId="0" borderId="0" xfId="0" applyNumberFormat="1" applyFont="1" applyAlignment="1">
      <alignment horizontal="right" vertical="center"/>
    </xf>
    <xf numFmtId="0" fontId="37" fillId="0" borderId="0" xfId="0" applyFont="1" applyAlignment="1">
      <alignment horizontal="right" vertical="center"/>
    </xf>
    <xf numFmtId="3" fontId="37" fillId="0" borderId="0" xfId="0" applyNumberFormat="1" applyFont="1" applyAlignment="1">
      <alignment horizontal="right" vertical="center"/>
    </xf>
    <xf numFmtId="10" fontId="37" fillId="0" borderId="0" xfId="0" applyNumberFormat="1" applyFont="1" applyAlignment="1">
      <alignment horizontal="right" vertical="center"/>
    </xf>
    <xf numFmtId="0" fontId="37" fillId="0" borderId="0" xfId="0" applyFont="1"/>
    <xf numFmtId="0" fontId="18" fillId="5" borderId="0" xfId="0" applyFont="1" applyFill="1" applyAlignment="1">
      <alignment vertical="center"/>
    </xf>
    <xf numFmtId="0" fontId="18" fillId="4" borderId="0" xfId="0" applyFont="1" applyFill="1" applyAlignment="1">
      <alignment vertical="center"/>
    </xf>
    <xf numFmtId="0" fontId="11" fillId="5" borderId="0" xfId="0" applyFont="1" applyFill="1" applyAlignment="1">
      <alignment horizontal="right" vertical="center"/>
    </xf>
    <xf numFmtId="173" fontId="18" fillId="0" borderId="0" xfId="1" applyFont="1"/>
    <xf numFmtId="167" fontId="11" fillId="0" borderId="0" xfId="0" applyNumberFormat="1" applyFont="1" applyAlignment="1">
      <alignment vertical="center"/>
    </xf>
    <xf numFmtId="0" fontId="30" fillId="0" borderId="0" xfId="0" applyFont="1" applyAlignment="1">
      <alignment horizontal="right"/>
    </xf>
    <xf numFmtId="0" fontId="30" fillId="0" borderId="0" xfId="0" applyFont="1"/>
    <xf numFmtId="0" fontId="22" fillId="5" borderId="0" xfId="0" applyFont="1" applyFill="1" applyAlignment="1">
      <alignment horizontal="left" vertical="center" indent="1"/>
    </xf>
    <xf numFmtId="165" fontId="24" fillId="3" borderId="1" xfId="0" applyNumberFormat="1" applyFont="1" applyFill="1" applyBorder="1" applyAlignment="1">
      <alignment vertical="center"/>
    </xf>
    <xf numFmtId="0" fontId="24" fillId="4" borderId="0" xfId="0" applyFont="1" applyFill="1" applyAlignment="1">
      <alignment vertical="center"/>
    </xf>
    <xf numFmtId="165" fontId="9" fillId="3" borderId="1" xfId="0" applyNumberFormat="1" applyFont="1" applyFill="1" applyBorder="1" applyAlignment="1">
      <alignment vertical="center"/>
    </xf>
    <xf numFmtId="10" fontId="5" fillId="4" borderId="0" xfId="3" applyNumberFormat="1" applyFont="1" applyFill="1" applyAlignment="1" applyProtection="1">
      <alignment vertical="center"/>
      <protection locked="0"/>
    </xf>
    <xf numFmtId="10" fontId="4" fillId="4" borderId="0" xfId="4" applyNumberFormat="1" applyFont="1" applyFill="1" applyBorder="1" applyAlignment="1" applyProtection="1">
      <alignment vertical="center"/>
      <protection locked="0"/>
    </xf>
    <xf numFmtId="0" fontId="44" fillId="4" borderId="0" xfId="0" applyFont="1" applyFill="1"/>
    <xf numFmtId="0" fontId="18" fillId="4" borderId="0" xfId="0" applyFont="1" applyFill="1" applyAlignment="1">
      <alignment horizontal="right"/>
    </xf>
    <xf numFmtId="0" fontId="27" fillId="4" borderId="0" xfId="0" applyFont="1" applyFill="1"/>
    <xf numFmtId="0" fontId="45" fillId="4" borderId="0" xfId="0" applyFont="1" applyFill="1"/>
    <xf numFmtId="0" fontId="46" fillId="4" borderId="0" xfId="0" applyFont="1" applyFill="1"/>
    <xf numFmtId="0" fontId="35" fillId="4" borderId="0" xfId="0" applyFont="1" applyFill="1"/>
    <xf numFmtId="0" fontId="29" fillId="6" borderId="0" xfId="0" applyFont="1" applyFill="1"/>
    <xf numFmtId="0" fontId="18" fillId="6" borderId="0" xfId="0" applyFont="1" applyFill="1" applyAlignment="1">
      <alignment horizontal="right"/>
    </xf>
    <xf numFmtId="0" fontId="11" fillId="4" borderId="0" xfId="0" applyFont="1" applyFill="1"/>
    <xf numFmtId="174" fontId="25" fillId="4" borderId="0" xfId="0" applyNumberFormat="1" applyFont="1" applyFill="1"/>
    <xf numFmtId="174" fontId="11" fillId="4" borderId="0" xfId="0" quotePrefix="1" applyNumberFormat="1" applyFont="1" applyFill="1" applyAlignment="1">
      <alignment horizontal="right"/>
    </xf>
    <xf numFmtId="3" fontId="10" fillId="4" borderId="0" xfId="9" applyNumberFormat="1" applyFont="1" applyFill="1" applyBorder="1" applyAlignment="1" applyProtection="1">
      <alignment horizontal="right" vertical="center"/>
      <protection locked="0"/>
    </xf>
    <xf numFmtId="3" fontId="10" fillId="4" borderId="0" xfId="1" applyNumberFormat="1" applyFont="1" applyFill="1" applyBorder="1" applyAlignment="1">
      <alignment vertical="center"/>
    </xf>
    <xf numFmtId="0" fontId="11" fillId="4" borderId="0" xfId="0" applyFont="1" applyFill="1" applyAlignment="1">
      <alignment horizontal="left" vertical="center"/>
    </xf>
    <xf numFmtId="165" fontId="10" fillId="4" borderId="0" xfId="9" applyNumberFormat="1" applyFont="1" applyFill="1" applyBorder="1" applyAlignment="1" applyProtection="1">
      <alignment vertical="center"/>
      <protection locked="0"/>
    </xf>
    <xf numFmtId="165" fontId="9" fillId="3" borderId="1" xfId="9" applyNumberFormat="1" applyFont="1" applyFill="1" applyBorder="1" applyAlignment="1" applyProtection="1">
      <alignment vertical="center"/>
      <protection locked="0"/>
    </xf>
    <xf numFmtId="0" fontId="30" fillId="4" borderId="0" xfId="0" applyFont="1" applyFill="1" applyAlignment="1">
      <alignment horizontal="left"/>
    </xf>
    <xf numFmtId="41" fontId="4" fillId="4" borderId="0" xfId="1" applyNumberFormat="1" applyFont="1" applyFill="1"/>
    <xf numFmtId="0" fontId="17" fillId="4" borderId="0" xfId="3" applyFont="1" applyFill="1"/>
    <xf numFmtId="9" fontId="4" fillId="4" borderId="0" xfId="2" applyFont="1" applyFill="1" applyBorder="1" applyAlignment="1" applyProtection="1"/>
    <xf numFmtId="175" fontId="4" fillId="4" borderId="0" xfId="1" applyNumberFormat="1" applyFont="1" applyFill="1" applyBorder="1" applyAlignment="1" applyProtection="1"/>
    <xf numFmtId="0" fontId="3" fillId="4" borderId="0" xfId="3" applyFont="1" applyFill="1"/>
    <xf numFmtId="0" fontId="18" fillId="6" borderId="0" xfId="0" applyFont="1" applyFill="1" applyAlignment="1">
      <alignment vertical="center"/>
    </xf>
    <xf numFmtId="0" fontId="25" fillId="0" borderId="0" xfId="0" applyFont="1" applyAlignment="1">
      <alignment horizontal="center" vertical="center"/>
    </xf>
    <xf numFmtId="0" fontId="25" fillId="0" borderId="0" xfId="0" applyFont="1" applyAlignment="1">
      <alignment vertical="center"/>
    </xf>
    <xf numFmtId="174" fontId="11" fillId="4" borderId="0" xfId="0" quotePrefix="1" applyNumberFormat="1" applyFont="1" applyFill="1" applyAlignment="1">
      <alignment horizontal="right" vertical="center"/>
    </xf>
    <xf numFmtId="3" fontId="11" fillId="4" borderId="0" xfId="0" applyNumberFormat="1" applyFont="1" applyFill="1" applyAlignment="1">
      <alignment vertical="center"/>
    </xf>
    <xf numFmtId="0" fontId="35" fillId="0" borderId="0" xfId="0" applyFont="1"/>
    <xf numFmtId="175" fontId="30" fillId="0" borderId="0" xfId="1" applyNumberFormat="1" applyFont="1"/>
    <xf numFmtId="0" fontId="47" fillId="0" borderId="0" xfId="0" applyFont="1" applyAlignment="1">
      <alignment vertical="center"/>
    </xf>
    <xf numFmtId="0" fontId="48" fillId="4" borderId="0" xfId="0" applyFont="1" applyFill="1"/>
    <xf numFmtId="0" fontId="48" fillId="0" borderId="0" xfId="0" applyFont="1"/>
    <xf numFmtId="0" fontId="24" fillId="5" borderId="0" xfId="0" applyFont="1" applyFill="1" applyAlignment="1">
      <alignment vertical="center"/>
    </xf>
    <xf numFmtId="0" fontId="10" fillId="4" borderId="0" xfId="0" applyFont="1" applyFill="1" applyAlignment="1">
      <alignment vertical="center"/>
    </xf>
    <xf numFmtId="41" fontId="18" fillId="0" borderId="0" xfId="0" applyNumberFormat="1" applyFont="1"/>
    <xf numFmtId="0" fontId="18" fillId="4" borderId="0" xfId="0" applyFont="1" applyFill="1" applyAlignment="1">
      <alignment horizontal="right" vertical="center"/>
    </xf>
    <xf numFmtId="0" fontId="18" fillId="0" borderId="0" xfId="0" applyFont="1" applyAlignment="1">
      <alignment vertical="center"/>
    </xf>
    <xf numFmtId="41" fontId="10" fillId="4" borderId="0" xfId="9" applyNumberFormat="1" applyFont="1" applyFill="1" applyBorder="1" applyAlignment="1" applyProtection="1">
      <alignment vertical="center"/>
      <protection locked="0"/>
    </xf>
    <xf numFmtId="0" fontId="25" fillId="4" borderId="0" xfId="0" applyFont="1" applyFill="1" applyAlignment="1">
      <alignment vertical="center"/>
    </xf>
    <xf numFmtId="3" fontId="10" fillId="4" borderId="0" xfId="9" applyNumberFormat="1" applyFont="1" applyFill="1" applyBorder="1" applyAlignment="1" applyProtection="1">
      <alignment vertical="center"/>
      <protection locked="0"/>
    </xf>
    <xf numFmtId="176" fontId="10" fillId="0" borderId="0" xfId="10" applyNumberFormat="1" applyFont="1" applyFill="1" applyBorder="1" applyAlignment="1">
      <alignment vertical="center"/>
    </xf>
    <xf numFmtId="10" fontId="10" fillId="4" borderId="0" xfId="2" applyNumberFormat="1" applyFont="1" applyFill="1" applyBorder="1" applyAlignment="1" applyProtection="1">
      <alignment vertical="center"/>
      <protection locked="0"/>
    </xf>
    <xf numFmtId="175" fontId="5" fillId="0" borderId="0" xfId="1" applyNumberFormat="1" applyFont="1" applyFill="1" applyBorder="1" applyAlignment="1" applyProtection="1">
      <alignment vertical="center"/>
      <protection locked="0"/>
    </xf>
    <xf numFmtId="0" fontId="45" fillId="0" borderId="0" xfId="0" applyFont="1"/>
    <xf numFmtId="0" fontId="30" fillId="0" borderId="0" xfId="0" quotePrefix="1" applyFont="1"/>
    <xf numFmtId="174" fontId="30" fillId="0" borderId="0" xfId="0" quotePrefix="1" applyNumberFormat="1" applyFont="1" applyAlignment="1">
      <alignment horizontal="right"/>
    </xf>
    <xf numFmtId="0" fontId="22" fillId="0" borderId="0" xfId="0" applyFont="1" applyAlignment="1">
      <alignment vertical="center"/>
    </xf>
    <xf numFmtId="0" fontId="20" fillId="0" borderId="0" xfId="0" applyFont="1" applyAlignment="1">
      <alignment horizontal="center" vertical="center"/>
    </xf>
    <xf numFmtId="9" fontId="30" fillId="0" borderId="0" xfId="0" applyNumberFormat="1" applyFont="1" applyAlignment="1">
      <alignment horizontal="right" vertical="center"/>
    </xf>
    <xf numFmtId="0" fontId="37" fillId="0" borderId="0" xfId="0" applyFont="1" applyAlignment="1">
      <alignment horizontal="right"/>
    </xf>
    <xf numFmtId="165" fontId="37" fillId="0" borderId="0" xfId="0" applyNumberFormat="1" applyFont="1"/>
    <xf numFmtId="0" fontId="49" fillId="0" borderId="0" xfId="3" applyFont="1"/>
    <xf numFmtId="0" fontId="30" fillId="0" borderId="0" xfId="0" applyFont="1" applyAlignment="1">
      <alignment horizontal="left"/>
    </xf>
    <xf numFmtId="0" fontId="4" fillId="0" borderId="0" xfId="0" applyFont="1" applyAlignment="1">
      <alignment vertical="center"/>
    </xf>
    <xf numFmtId="0" fontId="30" fillId="4" borderId="0" xfId="0" applyFont="1" applyFill="1"/>
    <xf numFmtId="0" fontId="52" fillId="4" borderId="0" xfId="0" applyFont="1" applyFill="1"/>
    <xf numFmtId="0" fontId="52" fillId="0" borderId="0" xfId="0" applyFont="1" applyAlignment="1">
      <alignment horizontal="right"/>
    </xf>
    <xf numFmtId="0" fontId="52" fillId="0" borderId="0" xfId="0" applyFont="1" applyAlignment="1">
      <alignment horizontal="left"/>
    </xf>
    <xf numFmtId="0" fontId="32" fillId="0" borderId="0" xfId="0" applyFont="1" applyAlignment="1">
      <alignment horizontal="left"/>
    </xf>
    <xf numFmtId="0" fontId="53" fillId="0" borderId="0" xfId="0" applyFont="1" applyAlignment="1">
      <alignment horizontal="left"/>
    </xf>
    <xf numFmtId="173" fontId="30" fillId="0" borderId="0" xfId="1" applyFont="1"/>
    <xf numFmtId="165" fontId="24" fillId="4" borderId="0" xfId="0" applyNumberFormat="1" applyFont="1" applyFill="1" applyAlignment="1">
      <alignment vertical="center"/>
    </xf>
    <xf numFmtId="3" fontId="22" fillId="0" borderId="0" xfId="0" applyNumberFormat="1" applyFont="1" applyAlignment="1">
      <alignment vertical="center"/>
    </xf>
    <xf numFmtId="174" fontId="11" fillId="0" borderId="0" xfId="0" quotePrefix="1" applyNumberFormat="1" applyFont="1" applyAlignment="1">
      <alignment horizontal="right"/>
    </xf>
    <xf numFmtId="3" fontId="10" fillId="0" borderId="0" xfId="9" applyNumberFormat="1" applyFont="1" applyFill="1" applyBorder="1" applyAlignment="1" applyProtection="1">
      <alignment horizontal="right" vertical="center"/>
      <protection locked="0"/>
    </xf>
    <xf numFmtId="165" fontId="10" fillId="0" borderId="0" xfId="9" applyNumberFormat="1" applyFont="1" applyFill="1" applyBorder="1" applyAlignment="1" applyProtection="1">
      <alignment vertical="center"/>
      <protection locked="0"/>
    </xf>
    <xf numFmtId="10" fontId="10" fillId="0" borderId="0" xfId="2" applyNumberFormat="1" applyFont="1" applyFill="1" applyBorder="1" applyAlignment="1" applyProtection="1">
      <alignment vertical="center"/>
    </xf>
    <xf numFmtId="167" fontId="10" fillId="0" borderId="0" xfId="2" applyNumberFormat="1" applyFont="1" applyFill="1" applyBorder="1" applyAlignment="1" applyProtection="1">
      <alignment vertical="center"/>
      <protection locked="0"/>
    </xf>
    <xf numFmtId="165" fontId="11" fillId="0" borderId="0" xfId="0" applyNumberFormat="1" applyFont="1" applyAlignment="1">
      <alignment horizontal="right" vertical="center"/>
    </xf>
    <xf numFmtId="0" fontId="22" fillId="0" borderId="0" xfId="0" applyFont="1" applyAlignment="1">
      <alignment horizontal="left" vertical="center" indent="1"/>
    </xf>
    <xf numFmtId="165" fontId="11" fillId="4" borderId="0" xfId="0" applyNumberFormat="1" applyFont="1" applyFill="1" applyAlignment="1">
      <alignment horizontal="right" vertical="center"/>
    </xf>
    <xf numFmtId="174" fontId="25" fillId="4" borderId="0" xfId="0" applyNumberFormat="1" applyFont="1" applyFill="1" applyAlignment="1">
      <alignment vertical="center"/>
    </xf>
    <xf numFmtId="0" fontId="25" fillId="4" borderId="0" xfId="0" applyFont="1" applyFill="1" applyAlignment="1">
      <alignment horizontal="right" vertical="center"/>
    </xf>
    <xf numFmtId="9" fontId="10" fillId="4" borderId="0" xfId="2" applyFont="1" applyFill="1" applyBorder="1" applyAlignment="1">
      <alignment vertical="center"/>
    </xf>
    <xf numFmtId="0" fontId="25" fillId="5" borderId="0" xfId="0" applyFont="1" applyFill="1" applyAlignment="1">
      <alignment vertical="center"/>
    </xf>
    <xf numFmtId="165" fontId="9" fillId="3" borderId="1" xfId="1" applyNumberFormat="1" applyFont="1" applyFill="1" applyBorder="1" applyAlignment="1">
      <alignment vertical="center"/>
    </xf>
    <xf numFmtId="0" fontId="22" fillId="4" borderId="0" xfId="0" applyFont="1" applyFill="1" applyAlignment="1">
      <alignment vertical="center" wrapText="1"/>
    </xf>
    <xf numFmtId="0" fontId="55" fillId="4" borderId="0" xfId="0" applyFont="1" applyFill="1"/>
    <xf numFmtId="0" fontId="27" fillId="4" borderId="0" xfId="0" applyFont="1" applyFill="1" applyAlignment="1">
      <alignment vertical="top"/>
    </xf>
    <xf numFmtId="0" fontId="51" fillId="4" borderId="0" xfId="0" applyFont="1" applyFill="1"/>
    <xf numFmtId="0" fontId="35" fillId="6" borderId="0" xfId="0" applyFont="1" applyFill="1" applyAlignment="1">
      <alignment vertical="center"/>
    </xf>
    <xf numFmtId="165" fontId="25" fillId="3" borderId="1" xfId="1" applyNumberFormat="1" applyFont="1" applyFill="1" applyBorder="1" applyAlignment="1" applyProtection="1">
      <alignment vertical="center"/>
    </xf>
    <xf numFmtId="165" fontId="9" fillId="3" borderId="1" xfId="1" applyNumberFormat="1" applyFont="1" applyFill="1" applyBorder="1" applyAlignment="1" applyProtection="1">
      <alignment vertical="center"/>
    </xf>
    <xf numFmtId="0" fontId="4" fillId="4" borderId="0" xfId="0" applyFont="1" applyFill="1"/>
    <xf numFmtId="0" fontId="30" fillId="4" borderId="0" xfId="0" applyFont="1" applyFill="1" applyAlignment="1">
      <alignment vertical="center"/>
    </xf>
    <xf numFmtId="0" fontId="56" fillId="4" borderId="0" xfId="0" applyFont="1" applyFill="1"/>
    <xf numFmtId="0" fontId="57" fillId="4" borderId="0" xfId="0" applyFont="1" applyFill="1"/>
    <xf numFmtId="174" fontId="9" fillId="6" borderId="0" xfId="0" applyNumberFormat="1" applyFont="1" applyFill="1" applyAlignment="1">
      <alignment vertical="center"/>
    </xf>
    <xf numFmtId="174" fontId="9" fillId="6" borderId="0" xfId="0" applyNumberFormat="1" applyFont="1" applyFill="1" applyAlignment="1">
      <alignment horizontal="right" vertical="center"/>
    </xf>
    <xf numFmtId="174" fontId="9" fillId="6" borderId="0" xfId="0" applyNumberFormat="1" applyFont="1" applyFill="1" applyAlignment="1">
      <alignment horizontal="right" vertical="center" wrapText="1"/>
    </xf>
    <xf numFmtId="0" fontId="9" fillId="3" borderId="0" xfId="0" applyFont="1" applyFill="1" applyAlignment="1">
      <alignment vertical="center"/>
    </xf>
    <xf numFmtId="0" fontId="32" fillId="4" borderId="0" xfId="0" applyFont="1" applyFill="1" applyAlignment="1">
      <alignment vertical="center"/>
    </xf>
    <xf numFmtId="165" fontId="9" fillId="3" borderId="0" xfId="1" applyNumberFormat="1" applyFont="1" applyFill="1" applyBorder="1" applyAlignment="1">
      <alignment vertical="center"/>
    </xf>
    <xf numFmtId="9" fontId="9" fillId="3" borderId="0" xfId="2" applyFont="1" applyFill="1" applyBorder="1" applyAlignment="1">
      <alignment vertical="center"/>
    </xf>
    <xf numFmtId="0" fontId="58" fillId="4" borderId="0" xfId="0" applyFont="1" applyFill="1" applyAlignment="1">
      <alignment horizontal="left" vertical="center"/>
    </xf>
    <xf numFmtId="0" fontId="30" fillId="4" borderId="0" xfId="0" applyFont="1" applyFill="1" applyAlignment="1">
      <alignment horizontal="left" vertical="center"/>
    </xf>
    <xf numFmtId="0" fontId="10" fillId="4" borderId="0" xfId="0" applyFont="1" applyFill="1" applyAlignment="1">
      <alignment horizontal="left" vertical="center"/>
    </xf>
    <xf numFmtId="0" fontId="4" fillId="4" borderId="0" xfId="0" applyFont="1" applyFill="1" applyAlignment="1">
      <alignment horizontal="left" vertical="center"/>
    </xf>
    <xf numFmtId="165" fontId="9" fillId="4" borderId="0" xfId="1" applyNumberFormat="1" applyFont="1" applyFill="1" applyBorder="1" applyAlignment="1">
      <alignment vertical="center"/>
    </xf>
    <xf numFmtId="9" fontId="9" fillId="4" borderId="0" xfId="2" applyFont="1" applyFill="1" applyBorder="1" applyAlignment="1">
      <alignment vertical="center"/>
    </xf>
    <xf numFmtId="3" fontId="4" fillId="4" borderId="0" xfId="1" applyNumberFormat="1" applyFont="1" applyFill="1" applyBorder="1" applyAlignment="1">
      <alignment vertical="center"/>
    </xf>
    <xf numFmtId="9" fontId="4" fillId="4" borderId="0" xfId="2" applyFont="1" applyFill="1" applyBorder="1" applyAlignment="1">
      <alignment vertical="center"/>
    </xf>
    <xf numFmtId="175" fontId="18" fillId="4" borderId="0" xfId="0" applyNumberFormat="1" applyFont="1" applyFill="1" applyAlignment="1">
      <alignment vertical="center"/>
    </xf>
    <xf numFmtId="0" fontId="30" fillId="0" borderId="0" xfId="0" applyFont="1" applyAlignment="1">
      <alignment vertical="center"/>
    </xf>
    <xf numFmtId="175" fontId="30" fillId="0" borderId="0" xfId="0" applyNumberFormat="1" applyFont="1" applyAlignment="1">
      <alignment vertical="center"/>
    </xf>
    <xf numFmtId="0" fontId="9" fillId="6" borderId="0" xfId="0" applyFont="1" applyFill="1" applyAlignment="1">
      <alignment horizontal="right" vertical="center"/>
    </xf>
    <xf numFmtId="0" fontId="10" fillId="3" borderId="0" xfId="0" applyFont="1" applyFill="1" applyAlignment="1">
      <alignment vertical="center"/>
    </xf>
    <xf numFmtId="0" fontId="18" fillId="3" borderId="0" xfId="0" applyFont="1" applyFill="1" applyAlignment="1">
      <alignment vertical="center"/>
    </xf>
    <xf numFmtId="0" fontId="9" fillId="3" borderId="0" xfId="0" quotePrefix="1" applyFont="1" applyFill="1" applyAlignment="1">
      <alignment vertical="center"/>
    </xf>
    <xf numFmtId="3" fontId="9" fillId="3" borderId="0" xfId="0" applyNumberFormat="1" applyFont="1" applyFill="1" applyAlignment="1">
      <alignment vertical="center"/>
    </xf>
    <xf numFmtId="165" fontId="9" fillId="3" borderId="0" xfId="1" applyNumberFormat="1" applyFont="1" applyFill="1" applyBorder="1" applyAlignment="1" applyProtection="1">
      <alignment vertical="center"/>
    </xf>
    <xf numFmtId="10" fontId="18" fillId="4" borderId="0" xfId="2" applyNumberFormat="1" applyFont="1" applyFill="1"/>
    <xf numFmtId="10" fontId="30" fillId="0" borderId="0" xfId="2" applyNumberFormat="1" applyFont="1" applyFill="1" applyBorder="1" applyAlignment="1">
      <alignment vertical="center"/>
    </xf>
    <xf numFmtId="10" fontId="9" fillId="0" borderId="0" xfId="2" applyNumberFormat="1" applyFont="1" applyFill="1" applyBorder="1" applyAlignment="1" applyProtection="1">
      <alignment vertical="center"/>
    </xf>
    <xf numFmtId="9" fontId="9" fillId="0" borderId="0" xfId="2" applyFont="1" applyFill="1" applyBorder="1" applyAlignment="1" applyProtection="1">
      <alignment vertical="center"/>
    </xf>
    <xf numFmtId="10" fontId="18" fillId="0" borderId="0" xfId="2" applyNumberFormat="1" applyFont="1" applyFill="1"/>
    <xf numFmtId="180" fontId="9" fillId="0" borderId="0" xfId="2" applyNumberFormat="1" applyFont="1" applyFill="1" applyBorder="1" applyAlignment="1" applyProtection="1">
      <alignment vertical="center"/>
    </xf>
    <xf numFmtId="0" fontId="4" fillId="4" borderId="0" xfId="0" applyFont="1" applyFill="1" applyAlignment="1">
      <alignment vertical="center"/>
    </xf>
    <xf numFmtId="0" fontId="27" fillId="0" borderId="0" xfId="0" applyFont="1"/>
    <xf numFmtId="0" fontId="18" fillId="6" borderId="0" xfId="0" applyFont="1" applyFill="1"/>
    <xf numFmtId="174" fontId="9" fillId="3" borderId="0" xfId="0" applyNumberFormat="1" applyFont="1" applyFill="1" applyAlignment="1">
      <alignment horizontal="right" vertical="center"/>
    </xf>
    <xf numFmtId="0" fontId="30" fillId="0" borderId="0" xfId="0" quotePrefix="1" applyFont="1" applyAlignment="1">
      <alignment vertical="center"/>
    </xf>
    <xf numFmtId="0" fontId="11" fillId="6" borderId="0" xfId="0" applyFont="1" applyFill="1"/>
    <xf numFmtId="0" fontId="18" fillId="0" borderId="0" xfId="0" applyFont="1" applyAlignment="1">
      <alignment horizontal="left"/>
    </xf>
    <xf numFmtId="10" fontId="18" fillId="0" borderId="0" xfId="2" applyNumberFormat="1" applyFont="1"/>
    <xf numFmtId="0" fontId="27" fillId="0" borderId="0" xfId="0" applyFont="1" applyAlignment="1">
      <alignment horizontal="left"/>
    </xf>
    <xf numFmtId="0" fontId="59" fillId="0" borderId="0" xfId="0" applyFont="1"/>
    <xf numFmtId="0" fontId="59" fillId="6" borderId="0" xfId="0" applyFont="1" applyFill="1" applyAlignment="1">
      <alignment horizontal="left"/>
    </xf>
    <xf numFmtId="0" fontId="25" fillId="0" borderId="0" xfId="0" applyFont="1" applyAlignment="1">
      <alignment horizontal="left" vertical="center" wrapText="1"/>
    </xf>
    <xf numFmtId="0" fontId="11" fillId="0" borderId="0" xfId="0" applyFont="1" applyAlignment="1">
      <alignment horizontal="right" vertical="center" wrapText="1"/>
    </xf>
    <xf numFmtId="0" fontId="11"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5" fontId="11" fillId="0" borderId="0" xfId="1" applyNumberFormat="1" applyFont="1" applyFill="1" applyBorder="1" applyAlignment="1">
      <alignment vertical="center"/>
    </xf>
    <xf numFmtId="165" fontId="11" fillId="0" borderId="0" xfId="1" applyNumberFormat="1" applyFont="1" applyBorder="1" applyAlignment="1">
      <alignment vertical="center"/>
    </xf>
    <xf numFmtId="0" fontId="36" fillId="0" borderId="0" xfId="0" applyFont="1" applyAlignment="1">
      <alignment horizontal="left" vertical="center" wrapText="1"/>
    </xf>
    <xf numFmtId="165" fontId="11" fillId="0" borderId="0" xfId="12" applyNumberFormat="1" applyFont="1" applyFill="1" applyBorder="1" applyAlignment="1">
      <alignment vertical="center"/>
    </xf>
    <xf numFmtId="0" fontId="25" fillId="0" borderId="0" xfId="0" applyFont="1" applyAlignment="1">
      <alignment vertical="center" wrapText="1"/>
    </xf>
    <xf numFmtId="0" fontId="25" fillId="0" borderId="0" xfId="0" applyFont="1" applyAlignment="1">
      <alignment horizontal="left" vertical="center"/>
    </xf>
    <xf numFmtId="0" fontId="10" fillId="0" borderId="0" xfId="0" applyFont="1" applyAlignment="1">
      <alignment horizontal="left" vertical="center"/>
    </xf>
    <xf numFmtId="0" fontId="9" fillId="0" borderId="0" xfId="0" applyFont="1" applyAlignment="1">
      <alignment horizontal="left" vertical="center" wrapText="1"/>
    </xf>
    <xf numFmtId="37" fontId="11" fillId="0" borderId="0" xfId="1" applyNumberFormat="1" applyFont="1" applyFill="1" applyBorder="1" applyAlignment="1">
      <alignment vertical="center"/>
    </xf>
    <xf numFmtId="37" fontId="11" fillId="0" borderId="0" xfId="1" applyNumberFormat="1" applyFont="1" applyBorder="1" applyAlignment="1">
      <alignment vertical="center"/>
    </xf>
    <xf numFmtId="167" fontId="11" fillId="0" borderId="0" xfId="2" applyNumberFormat="1" applyFont="1" applyFill="1" applyBorder="1" applyAlignment="1">
      <alignment vertical="center"/>
    </xf>
    <xf numFmtId="167" fontId="11" fillId="0" borderId="0" xfId="2" applyNumberFormat="1" applyFont="1" applyBorder="1" applyAlignment="1">
      <alignment vertical="center"/>
    </xf>
    <xf numFmtId="0" fontId="59" fillId="0" borderId="0" xfId="0" applyFont="1" applyAlignment="1">
      <alignment horizontal="left"/>
    </xf>
    <xf numFmtId="37" fontId="11" fillId="0" borderId="0" xfId="1" applyNumberFormat="1" applyFont="1" applyFill="1" applyBorder="1" applyAlignment="1">
      <alignment horizontal="right" vertical="center"/>
    </xf>
    <xf numFmtId="37" fontId="11" fillId="0" borderId="0" xfId="1" applyNumberFormat="1" applyFont="1" applyBorder="1" applyAlignment="1">
      <alignment horizontal="right" vertical="center"/>
    </xf>
    <xf numFmtId="0" fontId="55" fillId="0" borderId="0" xfId="0" applyFont="1"/>
    <xf numFmtId="0" fontId="25" fillId="0" borderId="0" xfId="0" applyFont="1" applyAlignment="1">
      <alignment horizontal="left"/>
    </xf>
    <xf numFmtId="0" fontId="25" fillId="0" borderId="0" xfId="0" applyFont="1"/>
    <xf numFmtId="0" fontId="11" fillId="0" borderId="0" xfId="0" applyFont="1" applyAlignment="1">
      <alignment horizontal="center" vertical="center" wrapText="1"/>
    </xf>
    <xf numFmtId="0" fontId="11" fillId="0" borderId="0" xfId="0" applyFont="1" applyAlignment="1">
      <alignment horizontal="center" vertical="top"/>
    </xf>
    <xf numFmtId="165" fontId="10" fillId="0" borderId="0" xfId="12" applyNumberFormat="1" applyFont="1" applyFill="1" applyBorder="1" applyAlignment="1">
      <alignment vertical="center"/>
    </xf>
    <xf numFmtId="0" fontId="36" fillId="0" borderId="0" xfId="0" applyFont="1" applyAlignment="1">
      <alignment horizontal="left" vertical="center"/>
    </xf>
    <xf numFmtId="179" fontId="10" fillId="0" borderId="0" xfId="12" applyNumberFormat="1" applyFont="1" applyFill="1" applyBorder="1" applyAlignment="1">
      <alignment vertical="center"/>
    </xf>
    <xf numFmtId="9" fontId="11" fillId="0" borderId="0" xfId="2" applyFont="1" applyFill="1" applyBorder="1" applyAlignment="1">
      <alignment vertical="center"/>
    </xf>
    <xf numFmtId="0" fontId="38" fillId="0" borderId="0" xfId="0" applyFont="1"/>
    <xf numFmtId="0" fontId="38" fillId="4" borderId="0" xfId="0" applyFont="1" applyFill="1"/>
    <xf numFmtId="0" fontId="37" fillId="4" borderId="0" xfId="0" applyFont="1" applyFill="1"/>
    <xf numFmtId="0" fontId="60" fillId="0" borderId="0" xfId="0" applyFont="1"/>
    <xf numFmtId="0" fontId="43" fillId="4" borderId="0" xfId="0" applyFont="1" applyFill="1" applyAlignment="1">
      <alignment vertical="center"/>
    </xf>
    <xf numFmtId="0" fontId="12" fillId="5" borderId="0" xfId="0" applyFont="1" applyFill="1" applyAlignment="1">
      <alignment vertical="center"/>
    </xf>
    <xf numFmtId="0" fontId="12" fillId="5" borderId="2" xfId="0" applyFont="1" applyFill="1" applyBorder="1" applyAlignment="1">
      <alignment vertical="center"/>
    </xf>
    <xf numFmtId="174" fontId="22" fillId="8" borderId="0" xfId="0" applyNumberFormat="1" applyFont="1" applyFill="1" applyAlignment="1">
      <alignment horizontal="right" vertical="center"/>
    </xf>
    <xf numFmtId="174" fontId="24" fillId="8" borderId="0" xfId="0" applyNumberFormat="1" applyFont="1" applyFill="1" applyAlignment="1">
      <alignment horizontal="right" vertical="center"/>
    </xf>
    <xf numFmtId="165" fontId="10" fillId="8" borderId="0" xfId="0" applyNumberFormat="1" applyFont="1" applyFill="1" applyAlignment="1">
      <alignment vertical="center"/>
    </xf>
    <xf numFmtId="165" fontId="10" fillId="8" borderId="0" xfId="0" applyNumberFormat="1" applyFont="1" applyFill="1" applyAlignment="1">
      <alignment horizontal="right" vertical="center"/>
    </xf>
    <xf numFmtId="165" fontId="22" fillId="8" borderId="0" xfId="0" applyNumberFormat="1" applyFont="1" applyFill="1" applyAlignment="1">
      <alignment vertical="center"/>
    </xf>
    <xf numFmtId="3" fontId="22" fillId="8" borderId="0" xfId="0" applyNumberFormat="1" applyFont="1" applyFill="1" applyAlignment="1">
      <alignment vertical="center"/>
    </xf>
    <xf numFmtId="10" fontId="22" fillId="0" borderId="0" xfId="0" applyNumberFormat="1" applyFont="1" applyAlignment="1">
      <alignment vertical="center"/>
    </xf>
    <xf numFmtId="10" fontId="22" fillId="8" borderId="0" xfId="0" applyNumberFormat="1" applyFont="1" applyFill="1" applyAlignment="1">
      <alignment vertical="center"/>
    </xf>
    <xf numFmtId="10" fontId="22" fillId="8" borderId="0" xfId="0" applyNumberFormat="1" applyFont="1" applyFill="1" applyAlignment="1">
      <alignment horizontal="right" vertical="center"/>
    </xf>
    <xf numFmtId="0" fontId="10" fillId="0" borderId="4" xfId="0" quotePrefix="1" applyFont="1" applyBorder="1" applyAlignment="1">
      <alignment horizontal="right"/>
    </xf>
    <xf numFmtId="0" fontId="10" fillId="0" borderId="5" xfId="0" quotePrefix="1" applyFont="1" applyBorder="1" applyAlignment="1">
      <alignment horizontal="right"/>
    </xf>
    <xf numFmtId="0" fontId="10" fillId="0" borderId="3" xfId="0" quotePrefix="1" applyFont="1" applyBorder="1" applyAlignment="1">
      <alignment horizontal="right"/>
    </xf>
    <xf numFmtId="0" fontId="12" fillId="0" borderId="0" xfId="0" applyFont="1" applyAlignment="1">
      <alignment vertical="center"/>
    </xf>
    <xf numFmtId="0" fontId="12" fillId="0" borderId="7" xfId="0" applyFont="1" applyBorder="1" applyAlignment="1">
      <alignment vertical="center"/>
    </xf>
    <xf numFmtId="0" fontId="12" fillId="0" borderId="6" xfId="0" applyFont="1" applyBorder="1" applyAlignment="1">
      <alignment vertical="center"/>
    </xf>
    <xf numFmtId="0" fontId="12" fillId="5" borderId="7" xfId="0" applyFont="1" applyFill="1" applyBorder="1" applyAlignment="1">
      <alignment vertical="center"/>
    </xf>
    <xf numFmtId="41" fontId="12" fillId="5" borderId="7" xfId="0" applyNumberFormat="1" applyFont="1" applyFill="1" applyBorder="1" applyAlignment="1">
      <alignment vertical="center"/>
    </xf>
    <xf numFmtId="165" fontId="12" fillId="0" borderId="0" xfId="0" applyNumberFormat="1" applyFont="1" applyAlignment="1">
      <alignment vertical="center"/>
    </xf>
    <xf numFmtId="165" fontId="12" fillId="0" borderId="7" xfId="0" applyNumberFormat="1" applyFont="1" applyBorder="1" applyAlignment="1">
      <alignment vertical="center"/>
    </xf>
    <xf numFmtId="165" fontId="12" fillId="0" borderId="6" xfId="0" applyNumberFormat="1" applyFont="1" applyBorder="1" applyAlignment="1">
      <alignment vertical="center"/>
    </xf>
    <xf numFmtId="165" fontId="12" fillId="5" borderId="0" xfId="0" applyNumberFormat="1" applyFont="1" applyFill="1" applyAlignment="1">
      <alignment vertical="center"/>
    </xf>
    <xf numFmtId="165" fontId="12" fillId="5" borderId="7" xfId="0" applyNumberFormat="1" applyFont="1" applyFill="1" applyBorder="1" applyAlignment="1">
      <alignment vertical="center"/>
    </xf>
    <xf numFmtId="165" fontId="12" fillId="0" borderId="4" xfId="0" applyNumberFormat="1" applyFont="1" applyBorder="1" applyAlignment="1">
      <alignment vertical="center"/>
    </xf>
    <xf numFmtId="165" fontId="12" fillId="0" borderId="5" xfId="0" applyNumberFormat="1" applyFont="1" applyBorder="1" applyAlignment="1">
      <alignment vertical="center"/>
    </xf>
    <xf numFmtId="165" fontId="12" fillId="0" borderId="3" xfId="0" applyNumberFormat="1" applyFont="1" applyBorder="1" applyAlignment="1">
      <alignment vertical="center"/>
    </xf>
    <xf numFmtId="165" fontId="12" fillId="5" borderId="4" xfId="0" applyNumberFormat="1" applyFont="1" applyFill="1" applyBorder="1" applyAlignment="1">
      <alignment vertical="center"/>
    </xf>
    <xf numFmtId="165" fontId="10" fillId="5" borderId="4" xfId="0" applyNumberFormat="1" applyFont="1" applyFill="1" applyBorder="1" applyAlignment="1" applyProtection="1">
      <alignment vertical="center"/>
      <protection locked="0"/>
    </xf>
    <xf numFmtId="165" fontId="10" fillId="5" borderId="5" xfId="0" applyNumberFormat="1" applyFont="1" applyFill="1" applyBorder="1" applyAlignment="1" applyProtection="1">
      <alignment vertical="center"/>
      <protection locked="0"/>
    </xf>
    <xf numFmtId="165" fontId="10" fillId="0" borderId="2" xfId="0" applyNumberFormat="1" applyFont="1" applyBorder="1" applyAlignment="1" applyProtection="1">
      <alignment vertical="center"/>
      <protection locked="0"/>
    </xf>
    <xf numFmtId="165" fontId="10" fillId="0" borderId="9" xfId="0" applyNumberFormat="1" applyFont="1" applyBorder="1" applyAlignment="1" applyProtection="1">
      <alignment vertical="center"/>
      <protection locked="0"/>
    </xf>
    <xf numFmtId="165" fontId="10" fillId="0" borderId="8" xfId="0" applyNumberFormat="1" applyFont="1" applyBorder="1" applyAlignment="1" applyProtection="1">
      <alignment vertical="center"/>
      <protection locked="0"/>
    </xf>
    <xf numFmtId="165" fontId="12" fillId="5" borderId="2" xfId="0" applyNumberFormat="1" applyFont="1" applyFill="1" applyBorder="1" applyAlignment="1">
      <alignment vertical="center"/>
    </xf>
    <xf numFmtId="165" fontId="10" fillId="5" borderId="2" xfId="0" applyNumberFormat="1" applyFont="1" applyFill="1" applyBorder="1" applyAlignment="1" applyProtection="1">
      <alignment vertical="center"/>
      <protection locked="0"/>
    </xf>
    <xf numFmtId="165" fontId="10" fillId="5" borderId="9" xfId="0" applyNumberFormat="1" applyFont="1" applyFill="1" applyBorder="1" applyAlignment="1" applyProtection="1">
      <alignment vertical="center"/>
      <protection locked="0"/>
    </xf>
    <xf numFmtId="165" fontId="12" fillId="5" borderId="6" xfId="0" applyNumberFormat="1" applyFont="1" applyFill="1" applyBorder="1" applyAlignment="1">
      <alignment vertical="center"/>
    </xf>
    <xf numFmtId="165" fontId="10" fillId="0" borderId="7" xfId="0" applyNumberFormat="1" applyFont="1" applyBorder="1" applyAlignment="1">
      <alignment vertical="center"/>
    </xf>
    <xf numFmtId="165" fontId="12" fillId="5" borderId="3" xfId="0" applyNumberFormat="1" applyFont="1" applyFill="1" applyBorder="1" applyAlignment="1">
      <alignment vertical="center"/>
    </xf>
    <xf numFmtId="165" fontId="12" fillId="5" borderId="5" xfId="0" applyNumberFormat="1" applyFont="1" applyFill="1" applyBorder="1" applyAlignment="1">
      <alignment vertical="center"/>
    </xf>
    <xf numFmtId="165" fontId="10" fillId="0" borderId="3" xfId="0" applyNumberFormat="1" applyFont="1" applyBorder="1" applyAlignment="1" applyProtection="1">
      <alignment vertical="center"/>
      <protection locked="0"/>
    </xf>
    <xf numFmtId="165" fontId="10" fillId="0" borderId="0" xfId="0" applyNumberFormat="1" applyFont="1" applyAlignment="1" applyProtection="1">
      <alignment vertical="center"/>
      <protection locked="0"/>
    </xf>
    <xf numFmtId="165" fontId="10" fillId="0" borderId="7" xfId="0" applyNumberFormat="1" applyFont="1" applyBorder="1" applyAlignment="1" applyProtection="1">
      <alignment vertical="center"/>
      <protection locked="0"/>
    </xf>
    <xf numFmtId="165" fontId="10" fillId="0" borderId="6" xfId="0" applyNumberFormat="1" applyFont="1" applyBorder="1" applyAlignment="1" applyProtection="1">
      <alignment vertical="center"/>
      <protection locked="0"/>
    </xf>
    <xf numFmtId="165" fontId="10" fillId="5" borderId="0" xfId="0" applyNumberFormat="1" applyFont="1" applyFill="1" applyAlignment="1" applyProtection="1">
      <alignment vertical="center"/>
      <protection locked="0"/>
    </xf>
    <xf numFmtId="165" fontId="10" fillId="5" borderId="7" xfId="0" applyNumberFormat="1" applyFont="1" applyFill="1" applyBorder="1" applyAlignment="1" applyProtection="1">
      <alignment vertical="center"/>
      <protection locked="0"/>
    </xf>
    <xf numFmtId="165" fontId="12" fillId="5" borderId="8" xfId="0" applyNumberFormat="1" applyFont="1" applyFill="1" applyBorder="1" applyAlignment="1">
      <alignment vertical="center"/>
    </xf>
    <xf numFmtId="165" fontId="12" fillId="5" borderId="9" xfId="0" applyNumberFormat="1" applyFont="1" applyFill="1" applyBorder="1" applyAlignment="1">
      <alignment vertical="center"/>
    </xf>
    <xf numFmtId="3" fontId="10" fillId="0" borderId="0" xfId="0" applyNumberFormat="1" applyFont="1" applyAlignment="1" applyProtection="1">
      <alignment vertical="center"/>
      <protection locked="0"/>
    </xf>
    <xf numFmtId="3" fontId="10" fillId="0" borderId="7" xfId="0" applyNumberFormat="1" applyFont="1" applyBorder="1" applyAlignment="1" applyProtection="1">
      <alignment vertical="center"/>
      <protection locked="0"/>
    </xf>
    <xf numFmtId="41" fontId="12" fillId="5" borderId="6" xfId="0" applyNumberFormat="1" applyFont="1" applyFill="1" applyBorder="1" applyAlignment="1">
      <alignment vertical="center"/>
    </xf>
    <xf numFmtId="41" fontId="10" fillId="5" borderId="0" xfId="0" applyNumberFormat="1" applyFont="1" applyFill="1" applyAlignment="1" applyProtection="1">
      <alignment vertical="center"/>
      <protection locked="0"/>
    </xf>
    <xf numFmtId="41" fontId="12" fillId="5" borderId="0" xfId="0" applyNumberFormat="1" applyFont="1" applyFill="1" applyAlignment="1">
      <alignment vertical="center"/>
    </xf>
    <xf numFmtId="3" fontId="10" fillId="5" borderId="0" xfId="0" applyNumberFormat="1" applyFont="1" applyFill="1" applyAlignment="1" applyProtection="1">
      <alignment vertical="center"/>
      <protection locked="0"/>
    </xf>
    <xf numFmtId="176" fontId="10" fillId="0" borderId="0" xfId="0" applyNumberFormat="1" applyFont="1" applyAlignment="1" applyProtection="1">
      <alignment vertical="center"/>
      <protection locked="0"/>
    </xf>
    <xf numFmtId="176" fontId="10" fillId="0" borderId="7" xfId="0" applyNumberFormat="1" applyFont="1" applyBorder="1" applyAlignment="1" applyProtection="1">
      <alignment vertical="center"/>
      <protection locked="0"/>
    </xf>
    <xf numFmtId="176" fontId="10" fillId="0" borderId="6" xfId="0" applyNumberFormat="1" applyFont="1" applyBorder="1" applyAlignment="1" applyProtection="1">
      <alignment vertical="center"/>
      <protection locked="0"/>
    </xf>
    <xf numFmtId="176" fontId="10" fillId="0" borderId="0" xfId="0" applyNumberFormat="1" applyFont="1" applyAlignment="1">
      <alignment vertical="center"/>
    </xf>
    <xf numFmtId="176" fontId="10" fillId="0" borderId="7" xfId="0" applyNumberFormat="1" applyFont="1" applyBorder="1" applyAlignment="1">
      <alignment vertical="center"/>
    </xf>
    <xf numFmtId="176" fontId="10" fillId="0" borderId="6" xfId="0" applyNumberFormat="1" applyFont="1" applyBorder="1" applyAlignment="1">
      <alignment vertical="center"/>
    </xf>
    <xf numFmtId="10" fontId="10" fillId="0" borderId="0" xfId="0" applyNumberFormat="1" applyFont="1" applyAlignment="1" applyProtection="1">
      <alignment vertical="center"/>
      <protection locked="0"/>
    </xf>
    <xf numFmtId="10" fontId="10" fillId="0" borderId="7" xfId="0" applyNumberFormat="1" applyFont="1" applyBorder="1" applyAlignment="1" applyProtection="1">
      <alignment vertical="center"/>
      <protection locked="0"/>
    </xf>
    <xf numFmtId="10" fontId="12" fillId="5" borderId="6" xfId="0" applyNumberFormat="1" applyFont="1" applyFill="1" applyBorder="1" applyAlignment="1">
      <alignment vertical="center"/>
    </xf>
    <xf numFmtId="10" fontId="10" fillId="5" borderId="0" xfId="0" applyNumberFormat="1" applyFont="1" applyFill="1" applyAlignment="1" applyProtection="1">
      <alignment vertical="center"/>
      <protection locked="0"/>
    </xf>
    <xf numFmtId="10" fontId="12" fillId="5" borderId="0" xfId="0" applyNumberFormat="1" applyFont="1" applyFill="1" applyAlignment="1">
      <alignment vertical="center"/>
    </xf>
    <xf numFmtId="10" fontId="12" fillId="5" borderId="7" xfId="0" applyNumberFormat="1" applyFont="1" applyFill="1" applyBorder="1" applyAlignment="1">
      <alignment vertical="center"/>
    </xf>
    <xf numFmtId="176" fontId="10" fillId="0" borderId="4" xfId="0" applyNumberFormat="1" applyFont="1" applyBorder="1" applyAlignment="1" applyProtection="1">
      <alignment vertical="center"/>
      <protection locked="0"/>
    </xf>
    <xf numFmtId="176" fontId="10" fillId="0" borderId="5" xfId="0" applyNumberFormat="1" applyFont="1" applyBorder="1" applyAlignment="1" applyProtection="1">
      <alignment vertical="center"/>
      <protection locked="0"/>
    </xf>
    <xf numFmtId="177" fontId="10" fillId="0" borderId="3" xfId="0" applyNumberFormat="1" applyFont="1" applyBorder="1" applyAlignment="1" applyProtection="1">
      <alignment vertical="center"/>
      <protection locked="0"/>
    </xf>
    <xf numFmtId="10" fontId="12" fillId="5" borderId="4" xfId="0" applyNumberFormat="1" applyFont="1" applyFill="1" applyBorder="1" applyAlignment="1">
      <alignment vertical="center"/>
    </xf>
    <xf numFmtId="10" fontId="12" fillId="5" borderId="5" xfId="0" applyNumberFormat="1" applyFont="1" applyFill="1" applyBorder="1" applyAlignment="1">
      <alignment vertical="center"/>
    </xf>
    <xf numFmtId="0" fontId="12" fillId="5" borderId="6" xfId="0" applyFont="1" applyFill="1" applyBorder="1" applyAlignment="1">
      <alignment vertical="center"/>
    </xf>
    <xf numFmtId="0" fontId="12" fillId="5" borderId="0" xfId="0" applyFont="1" applyFill="1" applyAlignment="1">
      <alignment vertical="center" wrapText="1"/>
    </xf>
    <xf numFmtId="0" fontId="12" fillId="0" borderId="7" xfId="0" applyFont="1" applyBorder="1" applyAlignment="1">
      <alignment vertical="center" wrapText="1"/>
    </xf>
    <xf numFmtId="0" fontId="12" fillId="5" borderId="6" xfId="0" applyFont="1" applyFill="1" applyBorder="1" applyAlignment="1">
      <alignment vertical="center" wrapText="1"/>
    </xf>
    <xf numFmtId="0" fontId="12" fillId="5" borderId="7" xfId="0" applyFont="1" applyFill="1" applyBorder="1" applyAlignment="1">
      <alignment vertical="center" wrapText="1"/>
    </xf>
    <xf numFmtId="165" fontId="12" fillId="0" borderId="9" xfId="0" applyNumberFormat="1" applyFont="1" applyBorder="1" applyAlignment="1">
      <alignment vertical="center"/>
    </xf>
    <xf numFmtId="165" fontId="10" fillId="5" borderId="0" xfId="0" applyNumberFormat="1" applyFont="1" applyFill="1" applyAlignment="1" applyProtection="1">
      <alignment horizontal="right" vertical="center"/>
      <protection locked="0"/>
    </xf>
    <xf numFmtId="9" fontId="10" fillId="0" borderId="0" xfId="0" applyNumberFormat="1" applyFont="1" applyAlignment="1" applyProtection="1">
      <alignment vertical="center"/>
      <protection locked="0"/>
    </xf>
    <xf numFmtId="9" fontId="10" fillId="0" borderId="7" xfId="0" applyNumberFormat="1" applyFont="1" applyBorder="1" applyAlignment="1" applyProtection="1">
      <alignment vertical="center"/>
      <protection locked="0"/>
    </xf>
    <xf numFmtId="3" fontId="10" fillId="0" borderId="6" xfId="0" applyNumberFormat="1" applyFont="1" applyBorder="1" applyAlignment="1" applyProtection="1">
      <alignment vertical="center"/>
      <protection locked="0"/>
    </xf>
    <xf numFmtId="178" fontId="10" fillId="0" borderId="0" xfId="0" applyNumberFormat="1" applyFont="1" applyAlignment="1">
      <alignment vertical="center"/>
    </xf>
    <xf numFmtId="178" fontId="10" fillId="0" borderId="7" xfId="0" applyNumberFormat="1" applyFont="1" applyBorder="1" applyAlignment="1">
      <alignment vertical="center"/>
    </xf>
    <xf numFmtId="10" fontId="12" fillId="0" borderId="6" xfId="0" applyNumberFormat="1" applyFont="1" applyBorder="1" applyAlignment="1">
      <alignment vertical="center"/>
    </xf>
    <xf numFmtId="10" fontId="10" fillId="0" borderId="0" xfId="0" applyNumberFormat="1" applyFont="1" applyAlignment="1">
      <alignment vertical="center"/>
    </xf>
    <xf numFmtId="10" fontId="10" fillId="0" borderId="7" xfId="0" applyNumberFormat="1" applyFont="1" applyBorder="1" applyAlignment="1">
      <alignment vertical="center"/>
    </xf>
    <xf numFmtId="10" fontId="12" fillId="5" borderId="0" xfId="0" applyNumberFormat="1" applyFont="1" applyFill="1" applyAlignment="1">
      <alignment horizontal="right" vertical="center"/>
    </xf>
    <xf numFmtId="10" fontId="10" fillId="0" borderId="4" xfId="0" applyNumberFormat="1" applyFont="1" applyBorder="1" applyAlignment="1">
      <alignment vertical="center"/>
    </xf>
    <xf numFmtId="10" fontId="10" fillId="0" borderId="5" xfId="0" applyNumberFormat="1" applyFont="1" applyBorder="1" applyAlignment="1">
      <alignment vertical="center"/>
    </xf>
    <xf numFmtId="10" fontId="12" fillId="0" borderId="3" xfId="0" applyNumberFormat="1" applyFont="1" applyBorder="1" applyAlignment="1">
      <alignment vertical="center"/>
    </xf>
    <xf numFmtId="0" fontId="12" fillId="0" borderId="7" xfId="0" applyFont="1" applyBorder="1" applyAlignment="1">
      <alignment horizontal="right" vertical="center"/>
    </xf>
    <xf numFmtId="0" fontId="61" fillId="0" borderId="0" xfId="0" applyFont="1" applyAlignment="1">
      <alignment vertical="center"/>
    </xf>
    <xf numFmtId="0" fontId="12" fillId="0" borderId="0" xfId="0" applyFont="1" applyAlignment="1">
      <alignment horizontal="right" vertical="center"/>
    </xf>
    <xf numFmtId="0" fontId="12" fillId="5" borderId="7" xfId="0" applyFont="1" applyFill="1" applyBorder="1" applyAlignment="1">
      <alignment horizontal="right" vertical="center"/>
    </xf>
    <xf numFmtId="174" fontId="10" fillId="5" borderId="2" xfId="0" applyNumberFormat="1" applyFont="1" applyFill="1" applyBorder="1" applyAlignment="1">
      <alignment horizontal="right" vertical="center"/>
    </xf>
    <xf numFmtId="174" fontId="10" fillId="5" borderId="9" xfId="0" applyNumberFormat="1" applyFont="1" applyFill="1" applyBorder="1" applyAlignment="1">
      <alignment horizontal="right" vertical="center"/>
    </xf>
    <xf numFmtId="0" fontId="9" fillId="0" borderId="0" xfId="0" applyFont="1" applyAlignment="1">
      <alignment vertical="center"/>
    </xf>
    <xf numFmtId="0" fontId="9" fillId="0" borderId="7" xfId="0" applyFont="1" applyBorder="1" applyAlignment="1">
      <alignment vertical="center"/>
    </xf>
    <xf numFmtId="0" fontId="9" fillId="5" borderId="0" xfId="0" applyFont="1" applyFill="1" applyAlignment="1">
      <alignment vertical="center"/>
    </xf>
    <xf numFmtId="0" fontId="9" fillId="5" borderId="7" xfId="0" applyFont="1" applyFill="1" applyBorder="1" applyAlignment="1">
      <alignment vertical="center"/>
    </xf>
    <xf numFmtId="165" fontId="10" fillId="5" borderId="0" xfId="0" applyNumberFormat="1" applyFont="1" applyFill="1" applyAlignment="1">
      <alignment vertical="center"/>
    </xf>
    <xf numFmtId="9" fontId="10" fillId="5" borderId="7" xfId="0" applyNumberFormat="1" applyFont="1" applyFill="1" applyBorder="1" applyAlignment="1">
      <alignment vertical="center"/>
    </xf>
    <xf numFmtId="165" fontId="10" fillId="5" borderId="11" xfId="0" applyNumberFormat="1" applyFont="1" applyFill="1" applyBorder="1" applyAlignment="1">
      <alignment vertical="center"/>
    </xf>
    <xf numFmtId="9" fontId="10" fillId="5" borderId="10" xfId="0" applyNumberFormat="1" applyFont="1" applyFill="1" applyBorder="1" applyAlignment="1">
      <alignment vertical="center"/>
    </xf>
    <xf numFmtId="0" fontId="10" fillId="5" borderId="7" xfId="0" applyFont="1" applyFill="1" applyBorder="1" applyAlignment="1">
      <alignment vertical="center"/>
    </xf>
    <xf numFmtId="165" fontId="10" fillId="5" borderId="2" xfId="0" applyNumberFormat="1" applyFont="1" applyFill="1" applyBorder="1" applyAlignment="1">
      <alignment vertical="center"/>
    </xf>
    <xf numFmtId="9" fontId="10" fillId="5" borderId="9" xfId="0" applyNumberFormat="1" applyFont="1" applyFill="1" applyBorder="1" applyAlignment="1">
      <alignment vertical="center"/>
    </xf>
    <xf numFmtId="174" fontId="10" fillId="0" borderId="4" xfId="0" quotePrefix="1" applyNumberFormat="1" applyFont="1" applyBorder="1" applyAlignment="1">
      <alignment horizontal="right" vertical="center"/>
    </xf>
    <xf numFmtId="174" fontId="10" fillId="0" borderId="5" xfId="0" applyNumberFormat="1" applyFont="1" applyBorder="1" applyAlignment="1">
      <alignment horizontal="right" vertical="center"/>
    </xf>
    <xf numFmtId="174" fontId="10" fillId="0" borderId="5" xfId="0" quotePrefix="1" applyNumberFormat="1" applyFont="1" applyBorder="1" applyAlignment="1">
      <alignment horizontal="right" vertical="center"/>
    </xf>
    <xf numFmtId="174" fontId="10" fillId="0" borderId="3" xfId="0" quotePrefix="1" applyNumberFormat="1" applyFont="1" applyBorder="1" applyAlignment="1">
      <alignment horizontal="right" vertical="center"/>
    </xf>
    <xf numFmtId="0" fontId="10" fillId="5" borderId="0" xfId="0" applyFont="1" applyFill="1" applyAlignment="1">
      <alignment vertical="center"/>
    </xf>
    <xf numFmtId="0" fontId="10" fillId="5" borderId="6" xfId="0" applyFont="1" applyFill="1" applyBorder="1" applyAlignment="1">
      <alignment vertical="center"/>
    </xf>
    <xf numFmtId="9" fontId="10" fillId="5" borderId="0" xfId="0" applyNumberFormat="1" applyFont="1" applyFill="1" applyAlignment="1">
      <alignment vertical="center"/>
    </xf>
    <xf numFmtId="9" fontId="10" fillId="5" borderId="6" xfId="0" applyNumberFormat="1" applyFont="1" applyFill="1" applyBorder="1" applyAlignment="1">
      <alignment vertical="center"/>
    </xf>
    <xf numFmtId="9" fontId="10" fillId="5" borderId="2" xfId="0" applyNumberFormat="1" applyFont="1" applyFill="1" applyBorder="1" applyAlignment="1">
      <alignment vertical="center"/>
    </xf>
    <xf numFmtId="9" fontId="10" fillId="5" borderId="8" xfId="0" applyNumberFormat="1" applyFont="1" applyFill="1" applyBorder="1" applyAlignment="1">
      <alignment vertical="center"/>
    </xf>
    <xf numFmtId="49" fontId="10" fillId="0" borderId="3" xfId="0" applyNumberFormat="1" applyFont="1" applyBorder="1" applyAlignment="1">
      <alignment horizontal="right" vertical="center"/>
    </xf>
    <xf numFmtId="0" fontId="10" fillId="0" borderId="5" xfId="0" quotePrefix="1" applyFont="1" applyBorder="1" applyAlignment="1">
      <alignment horizontal="right" vertical="center"/>
    </xf>
    <xf numFmtId="0" fontId="10" fillId="0" borderId="3" xfId="0" applyFont="1" applyBorder="1" applyAlignment="1">
      <alignment horizontal="right" vertical="center"/>
    </xf>
    <xf numFmtId="0" fontId="10" fillId="0" borderId="4" xfId="0" applyFont="1" applyBorder="1" applyAlignment="1">
      <alignment horizontal="right" vertical="center"/>
    </xf>
    <xf numFmtId="174" fontId="10" fillId="5" borderId="6" xfId="0" applyNumberFormat="1" applyFont="1" applyFill="1" applyBorder="1" applyAlignment="1">
      <alignment horizontal="right" vertical="center"/>
    </xf>
    <xf numFmtId="174" fontId="10" fillId="5" borderId="7" xfId="0" applyNumberFormat="1" applyFont="1" applyFill="1" applyBorder="1" applyAlignment="1">
      <alignment horizontal="right" vertical="center"/>
    </xf>
    <xf numFmtId="174" fontId="10" fillId="5" borderId="0" xfId="0" applyNumberFormat="1" applyFont="1" applyFill="1" applyAlignment="1">
      <alignment horizontal="right" vertical="center"/>
    </xf>
    <xf numFmtId="174" fontId="10" fillId="5" borderId="3" xfId="0" applyNumberFormat="1" applyFont="1" applyFill="1" applyBorder="1" applyAlignment="1">
      <alignment horizontal="right" vertical="center"/>
    </xf>
    <xf numFmtId="174" fontId="10" fillId="5" borderId="4" xfId="0" applyNumberFormat="1" applyFont="1" applyFill="1" applyBorder="1" applyAlignment="1">
      <alignment horizontal="right" vertical="center"/>
    </xf>
    <xf numFmtId="0" fontId="9" fillId="5" borderId="6" xfId="0" applyFont="1" applyFill="1" applyBorder="1" applyAlignment="1">
      <alignment vertical="center"/>
    </xf>
    <xf numFmtId="175" fontId="11" fillId="4" borderId="0" xfId="1" quotePrefix="1" applyNumberFormat="1" applyFont="1" applyFill="1" applyBorder="1" applyAlignment="1">
      <alignment horizontal="right" vertical="center"/>
    </xf>
    <xf numFmtId="167" fontId="3" fillId="0" borderId="0" xfId="2" applyNumberFormat="1" applyFont="1"/>
    <xf numFmtId="173" fontId="18" fillId="0" borderId="0" xfId="1" applyFont="1" applyBorder="1" applyAlignment="1">
      <alignment horizontal="right"/>
    </xf>
    <xf numFmtId="165" fontId="25" fillId="3" borderId="6" xfId="0" applyNumberFormat="1" applyFont="1" applyFill="1" applyBorder="1" applyAlignment="1">
      <alignment vertical="center"/>
    </xf>
    <xf numFmtId="165" fontId="11" fillId="0" borderId="7" xfId="0" applyNumberFormat="1" applyFont="1" applyBorder="1" applyAlignment="1">
      <alignment vertical="center"/>
    </xf>
    <xf numFmtId="165" fontId="9" fillId="3" borderId="6" xfId="0" applyNumberFormat="1" applyFont="1" applyFill="1" applyBorder="1" applyAlignment="1">
      <alignment vertical="center"/>
    </xf>
    <xf numFmtId="9" fontId="25" fillId="3" borderId="6" xfId="2" applyFont="1" applyFill="1" applyBorder="1" applyAlignment="1">
      <alignment vertical="center"/>
    </xf>
    <xf numFmtId="10" fontId="25" fillId="3" borderId="6" xfId="2" applyNumberFormat="1" applyFont="1" applyFill="1" applyBorder="1" applyAlignment="1">
      <alignment vertical="center"/>
    </xf>
    <xf numFmtId="165" fontId="25" fillId="3" borderId="6" xfId="1" applyNumberFormat="1" applyFont="1" applyFill="1" applyBorder="1" applyAlignment="1">
      <alignment vertical="center"/>
    </xf>
    <xf numFmtId="0" fontId="9" fillId="3" borderId="3" xfId="3" quotePrefix="1" applyFont="1" applyFill="1" applyBorder="1" applyAlignment="1">
      <alignment horizontal="right" vertical="center"/>
    </xf>
    <xf numFmtId="0" fontId="10" fillId="4" borderId="4" xfId="3" quotePrefix="1" applyFont="1" applyFill="1" applyBorder="1" applyAlignment="1">
      <alignment horizontal="right" vertical="center"/>
    </xf>
    <xf numFmtId="0" fontId="10" fillId="0" borderId="5" xfId="3" quotePrefix="1" applyFont="1" applyBorder="1" applyAlignment="1">
      <alignment horizontal="right" vertical="center"/>
    </xf>
    <xf numFmtId="0" fontId="25" fillId="3" borderId="6" xfId="0" applyFont="1" applyFill="1" applyBorder="1" applyAlignment="1">
      <alignment horizontal="right" vertical="center"/>
    </xf>
    <xf numFmtId="165" fontId="11" fillId="0" borderId="7" xfId="0" applyNumberFormat="1" applyFont="1" applyBorder="1" applyAlignment="1">
      <alignment horizontal="right" vertical="center"/>
    </xf>
    <xf numFmtId="165" fontId="11" fillId="0" borderId="7" xfId="1" applyNumberFormat="1" applyFont="1" applyFill="1" applyBorder="1" applyAlignment="1">
      <alignment vertical="center"/>
    </xf>
    <xf numFmtId="165" fontId="25" fillId="3" borderId="6" xfId="12" applyNumberFormat="1" applyFont="1" applyFill="1" applyBorder="1" applyAlignment="1">
      <alignment vertical="center"/>
    </xf>
    <xf numFmtId="165" fontId="11" fillId="0" borderId="7" xfId="12" applyNumberFormat="1" applyFont="1" applyFill="1" applyBorder="1" applyAlignment="1">
      <alignment vertical="center"/>
    </xf>
    <xf numFmtId="165" fontId="25" fillId="3" borderId="8" xfId="1" applyNumberFormat="1" applyFont="1" applyFill="1" applyBorder="1" applyAlignment="1">
      <alignment vertical="center"/>
    </xf>
    <xf numFmtId="165" fontId="11" fillId="0" borderId="2" xfId="1" applyNumberFormat="1" applyFont="1" applyBorder="1" applyAlignment="1">
      <alignment vertical="center"/>
    </xf>
    <xf numFmtId="165" fontId="11" fillId="0" borderId="9" xfId="1" applyNumberFormat="1" applyFont="1" applyFill="1" applyBorder="1" applyAlignment="1">
      <alignment vertical="center"/>
    </xf>
    <xf numFmtId="37" fontId="11" fillId="0" borderId="7" xfId="1" applyNumberFormat="1" applyFont="1" applyFill="1" applyBorder="1" applyAlignment="1">
      <alignment vertical="center"/>
    </xf>
    <xf numFmtId="0" fontId="25" fillId="3" borderId="6" xfId="0" applyFont="1" applyFill="1" applyBorder="1" applyAlignment="1">
      <alignment vertical="center"/>
    </xf>
    <xf numFmtId="0" fontId="11" fillId="0" borderId="7" xfId="0" applyFont="1" applyBorder="1" applyAlignment="1">
      <alignment vertical="center"/>
    </xf>
    <xf numFmtId="167" fontId="25" fillId="3" borderId="6" xfId="2" applyNumberFormat="1" applyFont="1" applyFill="1" applyBorder="1" applyAlignment="1">
      <alignment vertical="center"/>
    </xf>
    <xf numFmtId="167" fontId="11" fillId="0" borderId="7" xfId="2" applyNumberFormat="1" applyFont="1" applyFill="1" applyBorder="1" applyAlignment="1">
      <alignment vertical="center"/>
    </xf>
    <xf numFmtId="37" fontId="25" fillId="3" borderId="6" xfId="1" applyNumberFormat="1" applyFont="1" applyFill="1" applyBorder="1" applyAlignment="1">
      <alignment vertical="center"/>
    </xf>
    <xf numFmtId="37" fontId="25" fillId="3" borderId="6" xfId="1" applyNumberFormat="1" applyFont="1" applyFill="1" applyBorder="1" applyAlignment="1">
      <alignment horizontal="right" vertical="center"/>
    </xf>
    <xf numFmtId="37" fontId="11" fillId="0" borderId="7" xfId="1" applyNumberFormat="1" applyFont="1" applyFill="1" applyBorder="1" applyAlignment="1">
      <alignment horizontal="right" vertical="center"/>
    </xf>
    <xf numFmtId="165" fontId="25" fillId="3" borderId="3" xfId="12" applyNumberFormat="1" applyFont="1" applyFill="1" applyBorder="1" applyAlignment="1">
      <alignment vertical="center"/>
    </xf>
    <xf numFmtId="165" fontId="11" fillId="0" borderId="4" xfId="12" applyNumberFormat="1" applyFont="1" applyFill="1" applyBorder="1" applyAlignment="1">
      <alignment vertical="center"/>
    </xf>
    <xf numFmtId="165" fontId="11" fillId="0" borderId="5" xfId="12" applyNumberFormat="1" applyFont="1" applyFill="1" applyBorder="1" applyAlignment="1">
      <alignment vertical="center"/>
    </xf>
    <xf numFmtId="0" fontId="10" fillId="4" borderId="5" xfId="3" quotePrefix="1" applyFont="1" applyFill="1" applyBorder="1" applyAlignment="1">
      <alignment horizontal="right" vertical="center"/>
    </xf>
    <xf numFmtId="0" fontId="25" fillId="3" borderId="6" xfId="0" applyFont="1" applyFill="1" applyBorder="1"/>
    <xf numFmtId="0" fontId="25" fillId="0" borderId="7" xfId="0" applyFont="1" applyBorder="1"/>
    <xf numFmtId="0" fontId="25" fillId="3" borderId="6" xfId="0" applyFont="1" applyFill="1" applyBorder="1" applyAlignment="1">
      <alignment horizontal="center" vertical="center" wrapText="1"/>
    </xf>
    <xf numFmtId="0" fontId="11" fillId="0" borderId="7" xfId="0" applyFont="1" applyBorder="1" applyAlignment="1">
      <alignment horizontal="center" vertical="center" wrapText="1"/>
    </xf>
    <xf numFmtId="165" fontId="25" fillId="3" borderId="8" xfId="12" applyNumberFormat="1" applyFont="1" applyFill="1" applyBorder="1" applyAlignment="1">
      <alignment vertical="center"/>
    </xf>
    <xf numFmtId="165" fontId="11" fillId="0" borderId="2" xfId="12" applyNumberFormat="1" applyFont="1" applyFill="1" applyBorder="1" applyAlignment="1">
      <alignment vertical="center"/>
    </xf>
    <xf numFmtId="165" fontId="11" fillId="0" borderId="9" xfId="12" applyNumberFormat="1" applyFont="1" applyFill="1" applyBorder="1" applyAlignment="1">
      <alignment vertical="center"/>
    </xf>
    <xf numFmtId="165" fontId="9" fillId="3" borderId="6" xfId="12" applyNumberFormat="1" applyFont="1" applyFill="1" applyBorder="1" applyAlignment="1">
      <alignment vertical="center"/>
    </xf>
    <xf numFmtId="165" fontId="10" fillId="0" borderId="7" xfId="12" applyNumberFormat="1" applyFont="1" applyFill="1" applyBorder="1" applyAlignment="1">
      <alignment vertical="center"/>
    </xf>
    <xf numFmtId="179" fontId="9" fillId="3" borderId="6" xfId="12" applyNumberFormat="1" applyFont="1" applyFill="1" applyBorder="1" applyAlignment="1">
      <alignment vertical="center"/>
    </xf>
    <xf numFmtId="179" fontId="10" fillId="0" borderId="7" xfId="12" applyNumberFormat="1" applyFont="1" applyFill="1" applyBorder="1" applyAlignment="1">
      <alignment vertical="center"/>
    </xf>
    <xf numFmtId="9" fontId="11" fillId="0" borderId="7" xfId="2" applyFont="1" applyFill="1" applyBorder="1" applyAlignment="1">
      <alignment vertical="center"/>
    </xf>
    <xf numFmtId="167" fontId="25" fillId="3" borderId="3" xfId="2" applyNumberFormat="1" applyFont="1" applyFill="1" applyBorder="1" applyAlignment="1">
      <alignment vertical="center"/>
    </xf>
    <xf numFmtId="167" fontId="11" fillId="0" borderId="4" xfId="2" applyNumberFormat="1" applyFont="1" applyFill="1" applyBorder="1" applyAlignment="1">
      <alignment vertical="center"/>
    </xf>
    <xf numFmtId="167" fontId="11" fillId="0" borderId="5" xfId="2" applyNumberFormat="1" applyFont="1" applyFill="1" applyBorder="1" applyAlignment="1">
      <alignment vertical="center"/>
    </xf>
    <xf numFmtId="0" fontId="62" fillId="0" borderId="0" xfId="3" applyFont="1"/>
    <xf numFmtId="0" fontId="63" fillId="0" borderId="0" xfId="3" applyFont="1"/>
    <xf numFmtId="49" fontId="63" fillId="0" borderId="0" xfId="3" applyNumberFormat="1" applyFont="1"/>
    <xf numFmtId="0" fontId="64" fillId="0" borderId="0" xfId="3" applyFont="1"/>
    <xf numFmtId="0" fontId="66" fillId="0" borderId="0" xfId="3" applyFont="1"/>
    <xf numFmtId="0" fontId="65" fillId="0" borderId="4" xfId="3" applyFont="1" applyBorder="1"/>
    <xf numFmtId="49" fontId="63" fillId="0" borderId="4" xfId="3" applyNumberFormat="1" applyFont="1" applyBorder="1"/>
    <xf numFmtId="0" fontId="63" fillId="0" borderId="4" xfId="3" applyFont="1" applyBorder="1"/>
    <xf numFmtId="49" fontId="63" fillId="0" borderId="0" xfId="3" applyNumberFormat="1" applyFont="1" applyAlignment="1">
      <alignment horizontal="right" vertical="center"/>
    </xf>
    <xf numFmtId="164" fontId="67" fillId="9" borderId="0" xfId="3" applyNumberFormat="1" applyFont="1" applyFill="1" applyAlignment="1">
      <alignment horizontal="right" vertical="center" wrapText="1"/>
    </xf>
    <xf numFmtId="164" fontId="68" fillId="0" borderId="0" xfId="3" applyNumberFormat="1" applyFont="1" applyAlignment="1">
      <alignment horizontal="right" vertical="center" wrapText="1"/>
    </xf>
    <xf numFmtId="0" fontId="2" fillId="0" borderId="0" xfId="3"/>
    <xf numFmtId="49" fontId="63" fillId="0" borderId="0" xfId="4" applyNumberFormat="1" applyFont="1" applyFill="1" applyBorder="1" applyAlignment="1" applyProtection="1"/>
    <xf numFmtId="167" fontId="62" fillId="0" borderId="0" xfId="4" applyNumberFormat="1" applyFont="1"/>
    <xf numFmtId="167" fontId="63" fillId="0" borderId="0" xfId="4" applyNumberFormat="1" applyFont="1" applyFill="1" applyBorder="1" applyAlignment="1" applyProtection="1">
      <alignment wrapText="1"/>
    </xf>
    <xf numFmtId="165" fontId="64" fillId="0" borderId="0" xfId="3" applyNumberFormat="1" applyFont="1" applyAlignment="1">
      <alignment horizontal="right"/>
    </xf>
    <xf numFmtId="165" fontId="63" fillId="0" borderId="0" xfId="3" applyNumberFormat="1" applyFont="1" applyAlignment="1">
      <alignment horizontal="right"/>
    </xf>
    <xf numFmtId="179" fontId="63" fillId="0" borderId="0" xfId="13" applyNumberFormat="1" applyFont="1" applyFill="1" applyBorder="1" applyAlignment="1" applyProtection="1">
      <alignment horizontal="right"/>
      <protection locked="0"/>
    </xf>
    <xf numFmtId="165" fontId="63" fillId="0" borderId="0" xfId="3" applyNumberFormat="1" applyFont="1" applyAlignment="1" applyProtection="1">
      <alignment horizontal="right"/>
      <protection locked="0"/>
    </xf>
    <xf numFmtId="165" fontId="64" fillId="9" borderId="0" xfId="3" applyNumberFormat="1" applyFont="1" applyFill="1" applyAlignment="1">
      <alignment horizontal="right"/>
    </xf>
    <xf numFmtId="166" fontId="63" fillId="0" borderId="0" xfId="3" applyNumberFormat="1" applyFont="1" applyAlignment="1">
      <alignment horizontal="right"/>
    </xf>
    <xf numFmtId="2" fontId="62" fillId="0" borderId="0" xfId="3" applyNumberFormat="1" applyFont="1"/>
    <xf numFmtId="10" fontId="64" fillId="0" borderId="0" xfId="3" applyNumberFormat="1" applyFont="1" applyAlignment="1" applyProtection="1">
      <alignment vertical="center"/>
      <protection locked="0"/>
    </xf>
    <xf numFmtId="10" fontId="63" fillId="0" borderId="0" xfId="3" applyNumberFormat="1" applyFont="1" applyAlignment="1" applyProtection="1">
      <alignment vertical="center"/>
      <protection locked="0"/>
    </xf>
    <xf numFmtId="10" fontId="63" fillId="0" borderId="0" xfId="4" applyNumberFormat="1" applyFont="1" applyFill="1" applyBorder="1" applyAlignment="1" applyProtection="1">
      <alignment vertical="center"/>
      <protection locked="0"/>
    </xf>
    <xf numFmtId="49" fontId="63" fillId="2" borderId="2" xfId="3" applyNumberFormat="1" applyFont="1" applyFill="1" applyBorder="1" applyAlignment="1">
      <alignment horizontal="right" vertical="center"/>
    </xf>
    <xf numFmtId="0" fontId="61" fillId="0" borderId="0" xfId="3" applyFont="1" applyAlignment="1">
      <alignment wrapText="1"/>
    </xf>
    <xf numFmtId="164" fontId="9" fillId="9" borderId="0" xfId="3" applyNumberFormat="1" applyFont="1" applyFill="1" applyAlignment="1">
      <alignment horizontal="right" vertical="center" wrapText="1"/>
    </xf>
    <xf numFmtId="0" fontId="10" fillId="0" borderId="0" xfId="3" applyFont="1"/>
    <xf numFmtId="165" fontId="9" fillId="9" borderId="0" xfId="3" applyNumberFormat="1" applyFont="1" applyFill="1"/>
    <xf numFmtId="165" fontId="10" fillId="0" borderId="0" xfId="3" applyNumberFormat="1" applyFont="1"/>
    <xf numFmtId="49" fontId="12" fillId="0" borderId="0" xfId="4" applyNumberFormat="1" applyFont="1" applyFill="1" applyBorder="1" applyAlignment="1" applyProtection="1"/>
    <xf numFmtId="165" fontId="10" fillId="0" borderId="0" xfId="3" applyNumberFormat="1" applyFont="1" applyProtection="1">
      <protection locked="0"/>
    </xf>
    <xf numFmtId="166" fontId="9" fillId="9" borderId="0" xfId="3" applyNumberFormat="1" applyFont="1" applyFill="1"/>
    <xf numFmtId="167" fontId="10" fillId="0" borderId="0" xfId="4" applyNumberFormat="1" applyFont="1" applyFill="1" applyBorder="1" applyAlignment="1" applyProtection="1"/>
    <xf numFmtId="167" fontId="9" fillId="9" borderId="0" xfId="2" applyNumberFormat="1" applyFont="1" applyFill="1" applyBorder="1" applyAlignment="1" applyProtection="1"/>
    <xf numFmtId="167" fontId="10" fillId="0" borderId="0" xfId="4" applyNumberFormat="1" applyFont="1" applyFill="1" applyBorder="1" applyAlignment="1" applyProtection="1">
      <protection locked="0"/>
    </xf>
    <xf numFmtId="49" fontId="12" fillId="0" borderId="0" xfId="4" applyNumberFormat="1" applyFont="1"/>
    <xf numFmtId="10" fontId="10" fillId="0" borderId="0" xfId="2" applyNumberFormat="1" applyFont="1" applyFill="1" applyBorder="1" applyAlignment="1" applyProtection="1"/>
    <xf numFmtId="10" fontId="10" fillId="0" borderId="0" xfId="4" applyNumberFormat="1" applyFont="1" applyFill="1" applyBorder="1" applyAlignment="1" applyProtection="1"/>
    <xf numFmtId="10" fontId="10" fillId="0" borderId="0" xfId="4" applyNumberFormat="1" applyFont="1" applyFill="1" applyBorder="1" applyAlignment="1" applyProtection="1">
      <protection locked="0"/>
    </xf>
    <xf numFmtId="169" fontId="10" fillId="0" borderId="0" xfId="2" applyNumberFormat="1" applyFont="1" applyFill="1" applyBorder="1" applyAlignment="1" applyProtection="1"/>
    <xf numFmtId="167" fontId="9" fillId="9" borderId="0" xfId="4" applyNumberFormat="1" applyFont="1" applyFill="1" applyBorder="1" applyAlignment="1" applyProtection="1"/>
    <xf numFmtId="0" fontId="9" fillId="0" borderId="0" xfId="3" applyFont="1"/>
    <xf numFmtId="37" fontId="9" fillId="9" borderId="0" xfId="3" applyNumberFormat="1" applyFont="1" applyFill="1" applyProtection="1">
      <protection locked="0"/>
    </xf>
    <xf numFmtId="37" fontId="10" fillId="0" borderId="0" xfId="3" applyNumberFormat="1" applyFont="1" applyProtection="1">
      <protection locked="0"/>
    </xf>
    <xf numFmtId="2" fontId="10" fillId="0" borderId="0" xfId="3" applyNumberFormat="1" applyFont="1" applyProtection="1">
      <protection locked="0"/>
    </xf>
    <xf numFmtId="167" fontId="10" fillId="0" borderId="12" xfId="4" applyNumberFormat="1" applyFont="1" applyFill="1" applyBorder="1" applyAlignment="1" applyProtection="1">
      <alignment vertical="center"/>
    </xf>
    <xf numFmtId="49" fontId="10" fillId="0" borderId="12" xfId="4" applyNumberFormat="1" applyFont="1" applyFill="1" applyBorder="1" applyAlignment="1" applyProtection="1">
      <alignment vertical="center"/>
    </xf>
    <xf numFmtId="165" fontId="9" fillId="9" borderId="12" xfId="3" applyNumberFormat="1" applyFont="1" applyFill="1" applyBorder="1" applyAlignment="1">
      <alignment vertical="center"/>
    </xf>
    <xf numFmtId="165" fontId="10" fillId="0" borderId="12" xfId="3" applyNumberFormat="1" applyFont="1" applyBorder="1" applyAlignment="1">
      <alignment vertical="center"/>
    </xf>
    <xf numFmtId="165" fontId="10" fillId="0" borderId="12" xfId="3" applyNumberFormat="1" applyFont="1" applyBorder="1" applyAlignment="1" applyProtection="1">
      <alignment vertical="center"/>
      <protection locked="0"/>
    </xf>
    <xf numFmtId="0" fontId="7" fillId="2" borderId="2" xfId="3" applyFont="1" applyFill="1" applyBorder="1"/>
    <xf numFmtId="0" fontId="9" fillId="2" borderId="2" xfId="3" quotePrefix="1" applyFont="1" applyFill="1" applyBorder="1" applyAlignment="1">
      <alignment horizontal="right"/>
    </xf>
    <xf numFmtId="0" fontId="10" fillId="2" borderId="2" xfId="3" quotePrefix="1" applyFont="1" applyFill="1" applyBorder="1" applyAlignment="1">
      <alignment horizontal="right"/>
    </xf>
    <xf numFmtId="167" fontId="9" fillId="9" borderId="0" xfId="2" applyNumberFormat="1" applyFont="1" applyFill="1"/>
    <xf numFmtId="37" fontId="9" fillId="9" borderId="0" xfId="3" applyNumberFormat="1" applyFont="1" applyFill="1" applyAlignment="1" applyProtection="1">
      <alignment horizontal="right"/>
      <protection locked="0"/>
    </xf>
    <xf numFmtId="165" fontId="10" fillId="0" borderId="0" xfId="3" applyNumberFormat="1" applyFont="1" applyAlignment="1" applyProtection="1">
      <alignment horizontal="right"/>
      <protection locked="0"/>
    </xf>
    <xf numFmtId="10" fontId="9" fillId="9" borderId="0" xfId="4" applyNumberFormat="1" applyFont="1" applyFill="1" applyBorder="1" applyAlignment="1" applyProtection="1"/>
    <xf numFmtId="10" fontId="9" fillId="9" borderId="0" xfId="4" applyNumberFormat="1" applyFont="1" applyFill="1" applyBorder="1" applyAlignment="1" applyProtection="1">
      <protection locked="0"/>
    </xf>
    <xf numFmtId="171" fontId="9" fillId="9" borderId="0" xfId="3" applyNumberFormat="1" applyFont="1" applyFill="1" applyProtection="1">
      <protection locked="0"/>
    </xf>
    <xf numFmtId="171" fontId="10" fillId="0" borderId="0" xfId="3" applyNumberFormat="1" applyFont="1" applyProtection="1">
      <protection locked="0"/>
    </xf>
    <xf numFmtId="0" fontId="12" fillId="0" borderId="0" xfId="3" applyFont="1" applyAlignment="1">
      <alignment horizontal="left"/>
    </xf>
    <xf numFmtId="166" fontId="9" fillId="9" borderId="0" xfId="3" applyNumberFormat="1" applyFont="1" applyFill="1" applyAlignment="1">
      <alignment horizontal="right"/>
    </xf>
    <xf numFmtId="165" fontId="9" fillId="9" borderId="0" xfId="5" applyNumberFormat="1" applyFont="1" applyFill="1" applyBorder="1" applyAlignment="1" applyProtection="1">
      <protection locked="0"/>
    </xf>
    <xf numFmtId="3" fontId="9" fillId="9" borderId="0" xfId="3" applyNumberFormat="1" applyFont="1" applyFill="1" applyProtection="1">
      <protection locked="0"/>
    </xf>
    <xf numFmtId="3" fontId="10" fillId="0" borderId="0" xfId="3" applyNumberFormat="1" applyFont="1" applyProtection="1">
      <protection locked="0"/>
    </xf>
    <xf numFmtId="165" fontId="9" fillId="9" borderId="0" xfId="3" applyNumberFormat="1" applyFont="1" applyFill="1" applyProtection="1">
      <protection locked="0"/>
    </xf>
    <xf numFmtId="167" fontId="10" fillId="0" borderId="0" xfId="4" applyNumberFormat="1" applyFont="1" applyFill="1" applyBorder="1" applyAlignment="1" applyProtection="1">
      <alignment horizontal="right"/>
      <protection locked="0"/>
    </xf>
    <xf numFmtId="0" fontId="10" fillId="0" borderId="0" xfId="4" applyNumberFormat="1" applyFont="1" applyFill="1" applyBorder="1" applyAlignment="1" applyProtection="1">
      <alignment horizontal="left"/>
    </xf>
    <xf numFmtId="0" fontId="10" fillId="0" borderId="12" xfId="4" applyNumberFormat="1" applyFont="1" applyFill="1" applyBorder="1" applyAlignment="1" applyProtection="1">
      <alignment horizontal="left" vertical="center"/>
    </xf>
    <xf numFmtId="49" fontId="10" fillId="0" borderId="12" xfId="3" applyNumberFormat="1" applyFont="1" applyBorder="1" applyAlignment="1">
      <alignment vertical="center"/>
    </xf>
    <xf numFmtId="167" fontId="9" fillId="9" borderId="12" xfId="4" applyNumberFormat="1" applyFont="1" applyFill="1" applyBorder="1" applyAlignment="1" applyProtection="1">
      <alignment vertical="center"/>
    </xf>
    <xf numFmtId="167" fontId="10" fillId="0" borderId="12" xfId="4" applyNumberFormat="1" applyFont="1" applyFill="1" applyBorder="1" applyAlignment="1" applyProtection="1">
      <alignment vertical="center"/>
      <protection locked="0"/>
    </xf>
    <xf numFmtId="167" fontId="10" fillId="0" borderId="12" xfId="4" applyNumberFormat="1" applyFont="1" applyFill="1" applyBorder="1" applyAlignment="1" applyProtection="1">
      <alignment horizontal="right" vertical="center"/>
      <protection locked="0"/>
    </xf>
    <xf numFmtId="165" fontId="10" fillId="0" borderId="0" xfId="9" applyNumberFormat="1" applyFont="1" applyFill="1" applyBorder="1" applyAlignment="1" applyProtection="1">
      <alignment horizontal="right" vertical="center"/>
      <protection locked="0"/>
    </xf>
    <xf numFmtId="165" fontId="10" fillId="0" borderId="0" xfId="1" applyNumberFormat="1" applyFont="1" applyFill="1" applyBorder="1" applyAlignment="1">
      <alignment horizontal="right" vertical="center"/>
    </xf>
    <xf numFmtId="169" fontId="9" fillId="9" borderId="0" xfId="2" applyNumberFormat="1" applyFont="1" applyFill="1"/>
    <xf numFmtId="4" fontId="10" fillId="0" borderId="0" xfId="3" applyNumberFormat="1" applyFont="1" applyAlignment="1">
      <alignment vertical="center"/>
    </xf>
    <xf numFmtId="4" fontId="3" fillId="0" borderId="0" xfId="3" applyNumberFormat="1" applyFont="1"/>
    <xf numFmtId="166" fontId="3" fillId="0" borderId="0" xfId="3" applyNumberFormat="1" applyFont="1"/>
    <xf numFmtId="165" fontId="10" fillId="0" borderId="0" xfId="5" applyNumberFormat="1" applyFont="1" applyFill="1" applyBorder="1" applyAlignment="1" applyProtection="1">
      <alignment vertical="center"/>
      <protection locked="0"/>
    </xf>
    <xf numFmtId="3" fontId="24" fillId="0" borderId="0" xfId="0" applyNumberFormat="1" applyFont="1" applyAlignment="1">
      <alignment vertical="center"/>
    </xf>
    <xf numFmtId="0" fontId="24" fillId="0" borderId="0" xfId="0" applyFont="1" applyAlignment="1">
      <alignment vertical="center"/>
    </xf>
    <xf numFmtId="2" fontId="22" fillId="0" borderId="0" xfId="0" applyNumberFormat="1" applyFont="1" applyAlignment="1">
      <alignment vertical="center"/>
    </xf>
    <xf numFmtId="166" fontId="10" fillId="0" borderId="0" xfId="3" applyNumberFormat="1" applyFont="1"/>
    <xf numFmtId="4" fontId="10" fillId="0" borderId="0" xfId="3" applyNumberFormat="1" applyFont="1"/>
    <xf numFmtId="4" fontId="10" fillId="0" borderId="0" xfId="3" applyNumberFormat="1" applyFont="1" applyProtection="1">
      <protection locked="0"/>
    </xf>
    <xf numFmtId="165" fontId="10" fillId="0" borderId="0" xfId="5" applyNumberFormat="1" applyFont="1" applyFill="1" applyBorder="1" applyAlignment="1" applyProtection="1">
      <protection locked="0"/>
    </xf>
    <xf numFmtId="166" fontId="10" fillId="0" borderId="0" xfId="3" applyNumberFormat="1" applyFont="1" applyProtection="1">
      <protection locked="0"/>
    </xf>
    <xf numFmtId="166" fontId="10" fillId="0" borderId="0" xfId="3" applyNumberFormat="1" applyFont="1" applyAlignment="1">
      <alignment horizontal="right"/>
    </xf>
    <xf numFmtId="166" fontId="10" fillId="0" borderId="0" xfId="3" applyNumberFormat="1" applyFont="1" applyAlignment="1" applyProtection="1">
      <alignment horizontal="right"/>
      <protection locked="0"/>
    </xf>
    <xf numFmtId="165" fontId="24" fillId="3" borderId="8" xfId="0" applyNumberFormat="1" applyFont="1" applyFill="1" applyBorder="1" applyAlignment="1">
      <alignment vertical="center"/>
    </xf>
    <xf numFmtId="0" fontId="10" fillId="0" borderId="0" xfId="0" quotePrefix="1" applyFont="1" applyAlignment="1">
      <alignment vertical="center"/>
    </xf>
    <xf numFmtId="0" fontId="10" fillId="0" borderId="0" xfId="0" applyFont="1" applyAlignment="1">
      <alignment vertical="center"/>
    </xf>
    <xf numFmtId="165" fontId="10" fillId="0" borderId="0" xfId="1" applyNumberFormat="1" applyFont="1" applyFill="1" applyBorder="1" applyAlignment="1" applyProtection="1">
      <alignment vertical="center"/>
    </xf>
    <xf numFmtId="165" fontId="10" fillId="0" borderId="0" xfId="1" applyNumberFormat="1" applyFont="1" applyFill="1" applyBorder="1" applyAlignment="1">
      <alignment vertical="center"/>
    </xf>
    <xf numFmtId="9" fontId="10" fillId="0" borderId="0" xfId="2" applyFont="1" applyFill="1" applyBorder="1" applyAlignment="1" applyProtection="1">
      <alignment vertical="center"/>
    </xf>
    <xf numFmtId="180" fontId="10" fillId="0" borderId="0" xfId="2" applyNumberFormat="1" applyFont="1" applyFill="1" applyBorder="1" applyAlignment="1" applyProtection="1">
      <alignment vertical="center"/>
    </xf>
    <xf numFmtId="9" fontId="10" fillId="0" borderId="0" xfId="2" applyFont="1" applyFill="1" applyBorder="1" applyAlignment="1">
      <alignment vertical="center"/>
    </xf>
    <xf numFmtId="10" fontId="9" fillId="9" borderId="0" xfId="2" applyNumberFormat="1" applyFont="1" applyFill="1"/>
    <xf numFmtId="168" fontId="9" fillId="9" borderId="0" xfId="2" applyNumberFormat="1" applyFont="1" applyFill="1"/>
    <xf numFmtId="0" fontId="10" fillId="0" borderId="0" xfId="4" applyNumberFormat="1" applyFont="1" applyFill="1" applyBorder="1" applyAlignment="1" applyProtection="1">
      <alignment horizontal="left" vertical="center" wrapText="1"/>
    </xf>
    <xf numFmtId="165" fontId="10" fillId="5" borderId="0" xfId="0" applyNumberFormat="1" applyFont="1" applyFill="1" applyAlignment="1">
      <alignment horizontal="right" vertical="center"/>
    </xf>
    <xf numFmtId="165" fontId="12" fillId="5" borderId="0" xfId="0" applyNumberFormat="1" applyFont="1" applyFill="1" applyAlignment="1">
      <alignment horizontal="right" vertical="center"/>
    </xf>
    <xf numFmtId="9" fontId="18" fillId="4" borderId="0" xfId="2" applyFont="1" applyFill="1" applyBorder="1"/>
    <xf numFmtId="0" fontId="70" fillId="0" borderId="0" xfId="0" applyFont="1" applyAlignment="1">
      <alignment vertical="center"/>
    </xf>
    <xf numFmtId="0" fontId="0" fillId="4" borderId="0" xfId="0" applyFill="1"/>
    <xf numFmtId="0" fontId="71" fillId="0" borderId="0" xfId="0" applyFont="1" applyAlignment="1">
      <alignment vertical="center"/>
    </xf>
    <xf numFmtId="0" fontId="72" fillId="0" borderId="0" xfId="0" applyFont="1"/>
    <xf numFmtId="0" fontId="59" fillId="4" borderId="0" xfId="0" applyFont="1" applyFill="1"/>
    <xf numFmtId="0" fontId="27" fillId="4" borderId="0" xfId="0" applyFont="1" applyFill="1" applyAlignment="1">
      <alignment horizontal="left"/>
    </xf>
    <xf numFmtId="0" fontId="46" fillId="4" borderId="0" xfId="14" applyFont="1" applyFill="1" applyAlignment="1" applyProtection="1">
      <alignment horizontal="left" wrapText="1"/>
      <protection locked="0"/>
    </xf>
    <xf numFmtId="0" fontId="75" fillId="4" borderId="0" xfId="14" applyFont="1" applyFill="1" applyAlignment="1" applyProtection="1">
      <alignment horizontal="left" wrapText="1"/>
      <protection locked="0"/>
    </xf>
    <xf numFmtId="0" fontId="46" fillId="4" borderId="0" xfId="14" applyFont="1" applyFill="1" applyAlignment="1" applyProtection="1">
      <alignment horizontal="left" vertical="top" wrapText="1"/>
      <protection locked="0"/>
    </xf>
    <xf numFmtId="0" fontId="76" fillId="4" borderId="0" xfId="14" applyFont="1" applyFill="1" applyAlignment="1" applyProtection="1">
      <alignment horizontal="left" vertical="top" wrapText="1"/>
      <protection locked="0"/>
    </xf>
    <xf numFmtId="0" fontId="46" fillId="4" borderId="0" xfId="14" applyFont="1" applyFill="1" applyAlignment="1" applyProtection="1">
      <alignment horizontal="left" vertical="top"/>
      <protection locked="0"/>
    </xf>
    <xf numFmtId="0" fontId="77" fillId="4" borderId="0" xfId="14" applyFont="1" applyFill="1" applyAlignment="1" applyProtection="1">
      <alignment horizontal="left" wrapText="1"/>
      <protection locked="0"/>
    </xf>
    <xf numFmtId="0" fontId="78" fillId="4" borderId="0" xfId="0" applyFont="1" applyFill="1"/>
    <xf numFmtId="0" fontId="80" fillId="4" borderId="0" xfId="0" applyFont="1" applyFill="1"/>
    <xf numFmtId="0" fontId="81" fillId="4" borderId="0" xfId="0" applyFont="1" applyFill="1" applyAlignment="1">
      <alignment horizontal="center"/>
    </xf>
    <xf numFmtId="0" fontId="27" fillId="4" borderId="0" xfId="0" applyFont="1" applyFill="1" applyAlignment="1">
      <alignment horizontal="center"/>
    </xf>
    <xf numFmtId="0" fontId="32" fillId="4" borderId="0" xfId="0" applyFont="1" applyFill="1" applyAlignment="1">
      <alignment horizontal="center"/>
    </xf>
    <xf numFmtId="0" fontId="38" fillId="4" borderId="0" xfId="0" applyFont="1" applyFill="1" applyAlignment="1">
      <alignment horizontal="left"/>
    </xf>
    <xf numFmtId="0" fontId="38" fillId="4" borderId="0" xfId="0" applyFont="1" applyFill="1" applyAlignment="1">
      <alignment horizontal="center"/>
    </xf>
    <xf numFmtId="0" fontId="4" fillId="4" borderId="0" xfId="14" applyFont="1" applyFill="1" applyAlignment="1" applyProtection="1">
      <alignment horizontal="center" wrapText="1"/>
      <protection locked="0"/>
    </xf>
    <xf numFmtId="0" fontId="8" fillId="4" borderId="0" xfId="14" applyFont="1" applyFill="1" applyAlignment="1" applyProtection="1">
      <alignment horizontal="center" wrapText="1"/>
      <protection locked="0"/>
    </xf>
    <xf numFmtId="0" fontId="37" fillId="4" borderId="0" xfId="0" applyFont="1" applyFill="1" applyAlignment="1">
      <alignment horizontal="left" indent="1"/>
    </xf>
    <xf numFmtId="0" fontId="82" fillId="4" borderId="0" xfId="14" applyFont="1" applyFill="1" applyAlignment="1" applyProtection="1">
      <alignment horizontal="center" wrapText="1"/>
      <protection locked="0"/>
    </xf>
    <xf numFmtId="0" fontId="83" fillId="4" borderId="0" xfId="14" applyFont="1" applyFill="1" applyAlignment="1" applyProtection="1">
      <alignment horizontal="center" wrapText="1"/>
      <protection locked="0"/>
    </xf>
    <xf numFmtId="0" fontId="72" fillId="4" borderId="0" xfId="0" applyFont="1" applyFill="1"/>
    <xf numFmtId="0" fontId="3" fillId="0" borderId="0" xfId="0" applyFont="1" applyAlignment="1">
      <alignment horizontal="left"/>
    </xf>
    <xf numFmtId="0" fontId="30" fillId="7" borderId="0" xfId="0" applyFont="1" applyFill="1" applyAlignment="1">
      <alignment horizontal="left"/>
    </xf>
    <xf numFmtId="0" fontId="11" fillId="0" borderId="4" xfId="3" applyFont="1" applyBorder="1" applyAlignment="1">
      <alignment vertical="center" wrapText="1"/>
    </xf>
    <xf numFmtId="49" fontId="10" fillId="0" borderId="4" xfId="3" applyNumberFormat="1" applyFont="1" applyBorder="1" applyAlignment="1">
      <alignment horizontal="right" vertical="center"/>
    </xf>
    <xf numFmtId="0" fontId="9" fillId="3" borderId="3" xfId="3" quotePrefix="1" applyFont="1" applyFill="1" applyBorder="1" applyAlignment="1">
      <alignment horizontal="right"/>
    </xf>
    <xf numFmtId="0" fontId="10" fillId="0" borderId="4" xfId="3" quotePrefix="1" applyFont="1" applyBorder="1" applyAlignment="1">
      <alignment horizontal="right"/>
    </xf>
    <xf numFmtId="0" fontId="10" fillId="0" borderId="5" xfId="3" quotePrefix="1" applyFont="1" applyBorder="1" applyAlignment="1">
      <alignment horizontal="right"/>
    </xf>
    <xf numFmtId="164" fontId="9" fillId="3" borderId="6" xfId="3" applyNumberFormat="1" applyFont="1" applyFill="1" applyBorder="1" applyAlignment="1">
      <alignment horizontal="right" vertical="center" wrapText="1"/>
    </xf>
    <xf numFmtId="164" fontId="10" fillId="0" borderId="7" xfId="3" applyNumberFormat="1" applyFont="1" applyBorder="1" applyAlignment="1">
      <alignment horizontal="right" vertical="center" wrapText="1"/>
    </xf>
    <xf numFmtId="165" fontId="9" fillId="3" borderId="6" xfId="3" applyNumberFormat="1" applyFont="1" applyFill="1" applyBorder="1" applyAlignment="1">
      <alignment vertical="center"/>
    </xf>
    <xf numFmtId="165" fontId="10" fillId="0" borderId="7" xfId="3" applyNumberFormat="1" applyFont="1" applyBorder="1" applyAlignment="1">
      <alignment vertical="center"/>
    </xf>
    <xf numFmtId="166" fontId="9" fillId="3" borderId="6" xfId="3" applyNumberFormat="1" applyFont="1" applyFill="1" applyBorder="1" applyAlignment="1">
      <alignment vertical="center"/>
    </xf>
    <xf numFmtId="166" fontId="10" fillId="0" borderId="7" xfId="3" applyNumberFormat="1" applyFont="1" applyBorder="1" applyAlignment="1">
      <alignment vertical="center"/>
    </xf>
    <xf numFmtId="167" fontId="9" fillId="3" borderId="6" xfId="4" applyNumberFormat="1" applyFont="1" applyFill="1" applyBorder="1" applyAlignment="1" applyProtection="1">
      <alignment vertical="center"/>
    </xf>
    <xf numFmtId="167" fontId="10" fillId="0" borderId="7" xfId="4" applyNumberFormat="1" applyFont="1" applyFill="1" applyBorder="1" applyAlignment="1" applyProtection="1">
      <alignment vertical="center"/>
    </xf>
    <xf numFmtId="10" fontId="9" fillId="3" borderId="6" xfId="4" applyNumberFormat="1" applyFont="1" applyFill="1" applyBorder="1" applyAlignment="1" applyProtection="1">
      <alignment vertical="center"/>
    </xf>
    <xf numFmtId="168" fontId="10" fillId="0" borderId="7" xfId="2" applyNumberFormat="1" applyFont="1" applyFill="1" applyBorder="1" applyAlignment="1" applyProtection="1">
      <alignment vertical="center"/>
    </xf>
    <xf numFmtId="169" fontId="9" fillId="3" borderId="6" xfId="2" applyNumberFormat="1" applyFont="1" applyFill="1" applyBorder="1" applyAlignment="1" applyProtection="1">
      <alignment vertical="center"/>
    </xf>
    <xf numFmtId="169" fontId="10" fillId="0" borderId="7" xfId="2" applyNumberFormat="1" applyFont="1" applyFill="1" applyBorder="1" applyAlignment="1" applyProtection="1">
      <alignment vertical="center"/>
    </xf>
    <xf numFmtId="0" fontId="10" fillId="0" borderId="11" xfId="4" applyNumberFormat="1" applyFont="1" applyFill="1" applyBorder="1" applyAlignment="1" applyProtection="1">
      <alignment horizontal="left" vertical="center"/>
    </xf>
    <xf numFmtId="49" fontId="12" fillId="0" borderId="11" xfId="4" applyNumberFormat="1" applyFont="1" applyFill="1" applyBorder="1"/>
    <xf numFmtId="167" fontId="10" fillId="0" borderId="11" xfId="4" applyNumberFormat="1" applyFont="1" applyFill="1" applyBorder="1" applyAlignment="1" applyProtection="1">
      <alignment vertical="center"/>
    </xf>
    <xf numFmtId="167" fontId="10" fillId="0" borderId="10" xfId="4" applyNumberFormat="1" applyFont="1" applyFill="1" applyBorder="1" applyAlignment="1" applyProtection="1">
      <alignment vertical="center"/>
    </xf>
    <xf numFmtId="167" fontId="10" fillId="0" borderId="11" xfId="4" applyNumberFormat="1" applyFont="1" applyFill="1" applyBorder="1" applyAlignment="1" applyProtection="1">
      <alignment vertical="center"/>
      <protection locked="0"/>
    </xf>
    <xf numFmtId="37" fontId="9" fillId="3" borderId="6" xfId="3" applyNumberFormat="1" applyFont="1" applyFill="1" applyBorder="1" applyAlignment="1" applyProtection="1">
      <alignment vertical="center"/>
      <protection locked="0"/>
    </xf>
    <xf numFmtId="37" fontId="10" fillId="0" borderId="7" xfId="3" applyNumberFormat="1" applyFont="1" applyBorder="1" applyAlignment="1" applyProtection="1">
      <alignment vertical="center"/>
      <protection locked="0"/>
    </xf>
    <xf numFmtId="167" fontId="9" fillId="3" borderId="6" xfId="2" applyNumberFormat="1" applyFont="1" applyFill="1" applyBorder="1" applyAlignment="1" applyProtection="1">
      <alignment vertical="center"/>
    </xf>
    <xf numFmtId="167" fontId="10" fillId="0" borderId="7" xfId="2" applyNumberFormat="1" applyFont="1" applyFill="1" applyBorder="1" applyAlignment="1" applyProtection="1">
      <alignment vertical="center"/>
    </xf>
    <xf numFmtId="0" fontId="10" fillId="0" borderId="4" xfId="4" applyNumberFormat="1" applyFont="1" applyFill="1" applyBorder="1" applyAlignment="1" applyProtection="1">
      <alignment horizontal="left" vertical="center"/>
    </xf>
    <xf numFmtId="49" fontId="10" fillId="0" borderId="4" xfId="4" applyNumberFormat="1" applyFont="1" applyFill="1" applyBorder="1" applyAlignment="1" applyProtection="1"/>
    <xf numFmtId="165" fontId="9" fillId="3" borderId="3" xfId="3" applyNumberFormat="1" applyFont="1" applyFill="1" applyBorder="1" applyAlignment="1">
      <alignment vertical="center"/>
    </xf>
    <xf numFmtId="165" fontId="10" fillId="0" borderId="4" xfId="3" applyNumberFormat="1" applyFont="1" applyBorder="1" applyAlignment="1">
      <alignment vertical="center"/>
    </xf>
    <xf numFmtId="165" fontId="10" fillId="0" borderId="5" xfId="3" applyNumberFormat="1" applyFont="1" applyBorder="1" applyAlignment="1">
      <alignment vertical="center"/>
    </xf>
    <xf numFmtId="0" fontId="9" fillId="3" borderId="6" xfId="3" quotePrefix="1" applyFont="1" applyFill="1" applyBorder="1" applyAlignment="1">
      <alignment horizontal="right" wrapText="1"/>
    </xf>
    <xf numFmtId="0" fontId="10" fillId="0" borderId="7" xfId="3" quotePrefix="1" applyFont="1" applyBorder="1" applyAlignment="1">
      <alignment horizontal="right" wrapText="1"/>
    </xf>
    <xf numFmtId="37" fontId="9" fillId="3" borderId="6" xfId="3" applyNumberFormat="1" applyFont="1" applyFill="1" applyBorder="1" applyAlignment="1" applyProtection="1">
      <alignment horizontal="right"/>
      <protection locked="0"/>
    </xf>
    <xf numFmtId="37" fontId="10" fillId="0" borderId="7" xfId="3" applyNumberFormat="1" applyFont="1" applyBorder="1" applyAlignment="1" applyProtection="1">
      <alignment horizontal="right"/>
      <protection locked="0"/>
    </xf>
    <xf numFmtId="168" fontId="9" fillId="3" borderId="6" xfId="2" applyNumberFormat="1" applyFont="1" applyFill="1" applyBorder="1" applyAlignment="1" applyProtection="1">
      <alignment vertical="center"/>
    </xf>
    <xf numFmtId="170" fontId="10" fillId="0" borderId="7" xfId="2" applyNumberFormat="1" applyFont="1" applyFill="1" applyBorder="1" applyAlignment="1" applyProtection="1">
      <alignment vertical="center"/>
    </xf>
    <xf numFmtId="10" fontId="10" fillId="0" borderId="7" xfId="4" applyNumberFormat="1" applyFont="1" applyFill="1" applyBorder="1" applyAlignment="1" applyProtection="1">
      <alignment vertical="center"/>
    </xf>
    <xf numFmtId="0" fontId="10" fillId="0" borderId="11" xfId="4" applyNumberFormat="1" applyFont="1" applyFill="1" applyBorder="1" applyAlignment="1" applyProtection="1">
      <alignment vertical="center"/>
    </xf>
    <xf numFmtId="49" fontId="10" fillId="0" borderId="11" xfId="3" applyNumberFormat="1" applyFont="1" applyBorder="1"/>
    <xf numFmtId="10" fontId="10" fillId="0" borderId="11" xfId="4" applyNumberFormat="1" applyFont="1" applyFill="1" applyBorder="1" applyAlignment="1" applyProtection="1">
      <alignment vertical="center"/>
      <protection locked="0"/>
    </xf>
    <xf numFmtId="10" fontId="10" fillId="0" borderId="10" xfId="4" applyNumberFormat="1" applyFont="1" applyFill="1" applyBorder="1" applyAlignment="1" applyProtection="1">
      <alignment vertical="center"/>
      <protection locked="0"/>
    </xf>
    <xf numFmtId="171" fontId="9" fillId="3" borderId="6" xfId="3" applyNumberFormat="1" applyFont="1" applyFill="1" applyBorder="1" applyAlignment="1" applyProtection="1">
      <alignment vertical="center"/>
      <protection locked="0"/>
    </xf>
    <xf numFmtId="171" fontId="10" fillId="0" borderId="7" xfId="3" applyNumberFormat="1" applyFont="1" applyBorder="1" applyAlignment="1" applyProtection="1">
      <alignment vertical="center"/>
      <protection locked="0"/>
    </xf>
    <xf numFmtId="4" fontId="9" fillId="3" borderId="6" xfId="3" applyNumberFormat="1" applyFont="1" applyFill="1" applyBorder="1" applyAlignment="1">
      <alignment vertical="center"/>
    </xf>
    <xf numFmtId="4" fontId="10" fillId="0" borderId="7" xfId="3" applyNumberFormat="1" applyFont="1" applyBorder="1" applyAlignment="1">
      <alignment vertical="center"/>
    </xf>
    <xf numFmtId="0" fontId="10" fillId="0" borderId="11" xfId="3" applyFont="1" applyBorder="1" applyAlignment="1">
      <alignment vertical="center"/>
    </xf>
    <xf numFmtId="37" fontId="10" fillId="0" borderId="11" xfId="3" applyNumberFormat="1" applyFont="1" applyBorder="1" applyAlignment="1" applyProtection="1">
      <alignment vertical="center"/>
      <protection locked="0"/>
    </xf>
    <xf numFmtId="37" fontId="10" fillId="0" borderId="10" xfId="3" applyNumberFormat="1" applyFont="1" applyBorder="1" applyAlignment="1" applyProtection="1">
      <alignment vertical="center"/>
      <protection locked="0"/>
    </xf>
    <xf numFmtId="3" fontId="9" fillId="3" borderId="6" xfId="3" applyNumberFormat="1" applyFont="1" applyFill="1" applyBorder="1" applyAlignment="1" applyProtection="1">
      <alignment vertical="center"/>
      <protection locked="0"/>
    </xf>
    <xf numFmtId="3" fontId="10" fillId="0" borderId="7" xfId="3" applyNumberFormat="1" applyFont="1" applyBorder="1" applyAlignment="1" applyProtection="1">
      <alignment vertical="center"/>
      <protection locked="0"/>
    </xf>
    <xf numFmtId="3" fontId="9" fillId="3" borderId="6" xfId="3" applyNumberFormat="1" applyFont="1" applyFill="1" applyBorder="1" applyAlignment="1">
      <alignment vertical="center"/>
    </xf>
    <xf numFmtId="3" fontId="10" fillId="0" borderId="7" xfId="3" applyNumberFormat="1" applyFont="1" applyBorder="1" applyAlignment="1">
      <alignment vertical="center"/>
    </xf>
    <xf numFmtId="0" fontId="10" fillId="0" borderId="4" xfId="4" applyNumberFormat="1" applyFont="1" applyFill="1" applyBorder="1" applyAlignment="1" applyProtection="1">
      <alignment vertical="center"/>
    </xf>
    <xf numFmtId="49" fontId="10" fillId="0" borderId="4" xfId="3" applyNumberFormat="1" applyFont="1" applyBorder="1"/>
    <xf numFmtId="167" fontId="9" fillId="3" borderId="3" xfId="4" applyNumberFormat="1" applyFont="1" applyFill="1" applyBorder="1" applyAlignment="1" applyProtection="1">
      <alignment vertical="center"/>
    </xf>
    <xf numFmtId="167" fontId="10" fillId="0" borderId="4" xfId="4" applyNumberFormat="1" applyFont="1" applyFill="1" applyBorder="1" applyAlignment="1" applyProtection="1">
      <alignment vertical="center"/>
    </xf>
    <xf numFmtId="167" fontId="10" fillId="0" borderId="5" xfId="4" applyNumberFormat="1" applyFont="1" applyFill="1" applyBorder="1" applyAlignment="1" applyProtection="1">
      <alignment vertical="center"/>
    </xf>
    <xf numFmtId="0" fontId="22" fillId="5" borderId="4" xfId="0" applyFont="1" applyFill="1" applyBorder="1" applyAlignment="1">
      <alignment horizontal="left"/>
    </xf>
    <xf numFmtId="0" fontId="24" fillId="3" borderId="6" xfId="0" applyFont="1" applyFill="1" applyBorder="1" applyAlignment="1">
      <alignment vertical="center"/>
    </xf>
    <xf numFmtId="0" fontId="22" fillId="4" borderId="7" xfId="0" applyFont="1" applyFill="1" applyBorder="1" applyAlignment="1">
      <alignment vertical="center"/>
    </xf>
    <xf numFmtId="165" fontId="11" fillId="4" borderId="7" xfId="0" applyNumberFormat="1" applyFont="1" applyFill="1" applyBorder="1" applyAlignment="1">
      <alignment vertical="center"/>
    </xf>
    <xf numFmtId="0" fontId="22" fillId="5" borderId="4" xfId="0" applyFont="1" applyFill="1" applyBorder="1" applyAlignment="1">
      <alignment vertical="center"/>
    </xf>
    <xf numFmtId="165" fontId="25" fillId="3" borderId="3" xfId="0" applyNumberFormat="1" applyFont="1" applyFill="1" applyBorder="1" applyAlignment="1">
      <alignment vertical="center"/>
    </xf>
    <xf numFmtId="165" fontId="11" fillId="0" borderId="4" xfId="0" applyNumberFormat="1" applyFont="1" applyBorder="1" applyAlignment="1">
      <alignment vertical="center"/>
    </xf>
    <xf numFmtId="165" fontId="11" fillId="4" borderId="4" xfId="0" applyNumberFormat="1" applyFont="1" applyFill="1" applyBorder="1" applyAlignment="1">
      <alignment vertical="center"/>
    </xf>
    <xf numFmtId="165" fontId="11" fillId="4" borderId="5" xfId="0" applyNumberFormat="1" applyFont="1" applyFill="1" applyBorder="1" applyAlignment="1">
      <alignment vertical="center"/>
    </xf>
    <xf numFmtId="165" fontId="11" fillId="5" borderId="4" xfId="0" applyNumberFormat="1" applyFont="1" applyFill="1" applyBorder="1" applyAlignment="1">
      <alignment vertical="center"/>
    </xf>
    <xf numFmtId="165" fontId="24" fillId="3" borderId="6" xfId="0" applyNumberFormat="1" applyFont="1" applyFill="1" applyBorder="1" applyAlignment="1">
      <alignment vertical="center"/>
    </xf>
    <xf numFmtId="165" fontId="22" fillId="4" borderId="7" xfId="0" applyNumberFormat="1" applyFont="1" applyFill="1" applyBorder="1" applyAlignment="1">
      <alignment vertical="center"/>
    </xf>
    <xf numFmtId="165" fontId="10" fillId="4" borderId="7" xfId="1" applyNumberFormat="1" applyFont="1" applyFill="1" applyBorder="1" applyAlignment="1">
      <alignment vertical="center"/>
    </xf>
    <xf numFmtId="0" fontId="22" fillId="5" borderId="2" xfId="0" applyFont="1" applyFill="1" applyBorder="1" applyAlignment="1">
      <alignment vertical="center"/>
    </xf>
    <xf numFmtId="165" fontId="25" fillId="3" borderId="8" xfId="0" applyNumberFormat="1" applyFont="1" applyFill="1" applyBorder="1" applyAlignment="1">
      <alignment vertical="center"/>
    </xf>
    <xf numFmtId="165" fontId="11" fillId="0" borderId="2" xfId="0" applyNumberFormat="1" applyFont="1" applyBorder="1" applyAlignment="1">
      <alignment vertical="center"/>
    </xf>
    <xf numFmtId="165" fontId="11" fillId="4" borderId="2" xfId="0" applyNumberFormat="1" applyFont="1" applyFill="1" applyBorder="1" applyAlignment="1">
      <alignment vertical="center"/>
    </xf>
    <xf numFmtId="165" fontId="11" fillId="4" borderId="9" xfId="0" applyNumberFormat="1" applyFont="1" applyFill="1" applyBorder="1" applyAlignment="1">
      <alignment vertical="center"/>
    </xf>
    <xf numFmtId="0" fontId="22" fillId="5" borderId="11" xfId="0" applyFont="1" applyFill="1" applyBorder="1" applyAlignment="1">
      <alignment vertical="center"/>
    </xf>
    <xf numFmtId="165" fontId="11" fillId="0" borderId="11" xfId="0" applyNumberFormat="1" applyFont="1" applyBorder="1" applyAlignment="1">
      <alignment vertical="center"/>
    </xf>
    <xf numFmtId="165" fontId="11" fillId="4" borderId="11" xfId="0" applyNumberFormat="1" applyFont="1" applyFill="1" applyBorder="1" applyAlignment="1">
      <alignment vertical="center"/>
    </xf>
    <xf numFmtId="165" fontId="11" fillId="4" borderId="10" xfId="0" applyNumberFormat="1" applyFont="1" applyFill="1" applyBorder="1" applyAlignment="1">
      <alignment vertical="center"/>
    </xf>
    <xf numFmtId="165" fontId="24" fillId="3" borderId="3" xfId="0" applyNumberFormat="1" applyFont="1" applyFill="1" applyBorder="1" applyAlignment="1">
      <alignment vertical="center"/>
    </xf>
    <xf numFmtId="165" fontId="22" fillId="0" borderId="4" xfId="0" applyNumberFormat="1" applyFont="1" applyBorder="1" applyAlignment="1">
      <alignment vertical="center"/>
    </xf>
    <xf numFmtId="165" fontId="22" fillId="4" borderId="4" xfId="0" applyNumberFormat="1" applyFont="1" applyFill="1" applyBorder="1" applyAlignment="1">
      <alignment vertical="center"/>
    </xf>
    <xf numFmtId="165" fontId="22" fillId="4" borderId="5" xfId="0" applyNumberFormat="1" applyFont="1" applyFill="1" applyBorder="1" applyAlignment="1">
      <alignment vertical="center"/>
    </xf>
    <xf numFmtId="165" fontId="22" fillId="5" borderId="4" xfId="0" applyNumberFormat="1" applyFont="1" applyFill="1" applyBorder="1" applyAlignment="1">
      <alignment vertical="center"/>
    </xf>
    <xf numFmtId="165" fontId="9" fillId="3" borderId="6" xfId="5" applyNumberFormat="1" applyFont="1" applyFill="1" applyBorder="1" applyAlignment="1" applyProtection="1">
      <alignment vertical="center"/>
      <protection locked="0"/>
    </xf>
    <xf numFmtId="165" fontId="10" fillId="0" borderId="7" xfId="5" applyNumberFormat="1" applyFont="1" applyFill="1" applyBorder="1" applyAlignment="1" applyProtection="1">
      <alignment vertical="center"/>
      <protection locked="0"/>
    </xf>
    <xf numFmtId="3" fontId="24" fillId="3" borderId="6" xfId="0" applyNumberFormat="1" applyFont="1" applyFill="1" applyBorder="1" applyAlignment="1">
      <alignment vertical="center"/>
    </xf>
    <xf numFmtId="3" fontId="22" fillId="0" borderId="7" xfId="0" applyNumberFormat="1" applyFont="1" applyBorder="1" applyAlignment="1">
      <alignment vertical="center"/>
    </xf>
    <xf numFmtId="0" fontId="22" fillId="0" borderId="7" xfId="0" applyFont="1" applyBorder="1" applyAlignment="1">
      <alignment vertical="center"/>
    </xf>
    <xf numFmtId="2" fontId="24" fillId="3" borderId="6" xfId="0" applyNumberFormat="1" applyFont="1" applyFill="1" applyBorder="1" applyAlignment="1">
      <alignment vertical="center"/>
    </xf>
    <xf numFmtId="2" fontId="22" fillId="0" borderId="7" xfId="0" applyNumberFormat="1" applyFont="1" applyBorder="1" applyAlignment="1">
      <alignment vertical="center"/>
    </xf>
    <xf numFmtId="0" fontId="22" fillId="0" borderId="4" xfId="0" applyFont="1" applyBorder="1" applyAlignment="1">
      <alignment vertical="center"/>
    </xf>
    <xf numFmtId="2" fontId="24" fillId="3" borderId="3" xfId="0" applyNumberFormat="1" applyFont="1" applyFill="1" applyBorder="1" applyAlignment="1">
      <alignment vertical="center"/>
    </xf>
    <xf numFmtId="2" fontId="22" fillId="0" borderId="4" xfId="0" applyNumberFormat="1" applyFont="1" applyBorder="1" applyAlignment="1">
      <alignment vertical="center"/>
    </xf>
    <xf numFmtId="2" fontId="22" fillId="0" borderId="5" xfId="0" applyNumberFormat="1" applyFont="1" applyBorder="1" applyAlignment="1">
      <alignment vertical="center"/>
    </xf>
    <xf numFmtId="0" fontId="30" fillId="5" borderId="4" xfId="0" applyFont="1" applyFill="1" applyBorder="1" applyAlignment="1">
      <alignment horizontal="right"/>
    </xf>
    <xf numFmtId="0" fontId="32" fillId="5" borderId="4" xfId="0" applyFont="1" applyFill="1" applyBorder="1" applyAlignment="1">
      <alignment horizontal="right"/>
    </xf>
    <xf numFmtId="0" fontId="25" fillId="3" borderId="3" xfId="0" quotePrefix="1" applyFont="1" applyFill="1" applyBorder="1"/>
    <xf numFmtId="0" fontId="25" fillId="3" borderId="4" xfId="0" quotePrefix="1" applyFont="1" applyFill="1" applyBorder="1" applyAlignment="1">
      <alignment horizontal="right"/>
    </xf>
    <xf numFmtId="0" fontId="25" fillId="3" borderId="5" xfId="0" quotePrefix="1" applyFont="1" applyFill="1" applyBorder="1" applyAlignment="1">
      <alignment horizontal="right"/>
    </xf>
    <xf numFmtId="0" fontId="11" fillId="0" borderId="4" xfId="0" quotePrefix="1" applyFont="1" applyBorder="1"/>
    <xf numFmtId="0" fontId="11" fillId="0" borderId="4" xfId="0" quotePrefix="1" applyFont="1" applyBorder="1" applyAlignment="1">
      <alignment horizontal="right"/>
    </xf>
    <xf numFmtId="0" fontId="11" fillId="0" borderId="5" xfId="0" quotePrefix="1" applyFont="1" applyBorder="1" applyAlignment="1">
      <alignment horizontal="right"/>
    </xf>
    <xf numFmtId="0" fontId="11" fillId="4" borderId="4" xfId="0" quotePrefix="1" applyFont="1" applyFill="1" applyBorder="1" applyAlignment="1">
      <alignment horizontal="right"/>
    </xf>
    <xf numFmtId="0" fontId="25" fillId="3" borderId="7" xfId="0" applyFont="1" applyFill="1" applyBorder="1" applyAlignment="1">
      <alignment horizontal="right" vertical="center"/>
    </xf>
    <xf numFmtId="0" fontId="11" fillId="0" borderId="7" xfId="0" applyFont="1" applyBorder="1" applyAlignment="1">
      <alignment horizontal="right" vertical="center"/>
    </xf>
    <xf numFmtId="0" fontId="35" fillId="5" borderId="4" xfId="0" applyFont="1" applyFill="1" applyBorder="1"/>
    <xf numFmtId="0" fontId="32" fillId="5" borderId="4" xfId="0" applyFont="1" applyFill="1" applyBorder="1" applyAlignment="1">
      <alignment horizontal="center" vertical="center"/>
    </xf>
    <xf numFmtId="0" fontId="25" fillId="3" borderId="3" xfId="0" applyFont="1" applyFill="1" applyBorder="1" applyAlignment="1">
      <alignment horizontal="right" vertical="center"/>
    </xf>
    <xf numFmtId="0" fontId="25" fillId="3" borderId="4" xfId="0" applyFont="1" applyFill="1" applyBorder="1" applyAlignment="1">
      <alignment horizontal="right" vertical="center"/>
    </xf>
    <xf numFmtId="0" fontId="25" fillId="3" borderId="5" xfId="0" applyFont="1" applyFill="1" applyBorder="1" applyAlignment="1">
      <alignment horizontal="right" vertical="center"/>
    </xf>
    <xf numFmtId="0" fontId="11" fillId="0" borderId="4" xfId="0" applyFont="1" applyBorder="1" applyAlignment="1">
      <alignment horizontal="right" vertical="center"/>
    </xf>
    <xf numFmtId="0" fontId="11" fillId="0" borderId="5" xfId="0" applyFont="1" applyBorder="1" applyAlignment="1">
      <alignment horizontal="right" vertical="center"/>
    </xf>
    <xf numFmtId="0" fontId="25" fillId="3" borderId="7" xfId="0" applyFont="1" applyFill="1" applyBorder="1" applyAlignment="1">
      <alignment vertical="center"/>
    </xf>
    <xf numFmtId="165" fontId="9" fillId="3" borderId="6" xfId="6" applyNumberFormat="1" applyFont="1" applyFill="1" applyBorder="1" applyAlignment="1">
      <alignment vertical="center"/>
    </xf>
    <xf numFmtId="165" fontId="9" fillId="3" borderId="7" xfId="6" applyNumberFormat="1" applyFont="1" applyFill="1" applyBorder="1" applyAlignment="1">
      <alignment vertical="center"/>
    </xf>
    <xf numFmtId="165" fontId="10" fillId="0" borderId="7" xfId="6" applyNumberFormat="1" applyFont="1" applyFill="1" applyBorder="1" applyAlignment="1">
      <alignment vertical="center"/>
    </xf>
    <xf numFmtId="0" fontId="11" fillId="5" borderId="4" xfId="0" applyFont="1" applyFill="1" applyBorder="1" applyAlignment="1">
      <alignment vertical="center"/>
    </xf>
    <xf numFmtId="0" fontId="32" fillId="5" borderId="4" xfId="0" applyFont="1" applyFill="1" applyBorder="1" applyAlignment="1">
      <alignment horizontal="right" vertical="center"/>
    </xf>
    <xf numFmtId="165" fontId="9" fillId="3" borderId="3" xfId="6" applyNumberFormat="1" applyFont="1" applyFill="1" applyBorder="1" applyAlignment="1">
      <alignment vertical="center"/>
    </xf>
    <xf numFmtId="10" fontId="9" fillId="3" borderId="4" xfId="7" applyNumberFormat="1" applyFont="1" applyFill="1" applyBorder="1" applyAlignment="1">
      <alignment vertical="center"/>
    </xf>
    <xf numFmtId="165" fontId="9" fillId="3" borderId="5" xfId="6" applyNumberFormat="1" applyFont="1" applyFill="1" applyBorder="1" applyAlignment="1">
      <alignment vertical="center"/>
    </xf>
    <xf numFmtId="165" fontId="10" fillId="0" borderId="4" xfId="6" applyNumberFormat="1" applyFont="1" applyFill="1" applyBorder="1" applyAlignment="1">
      <alignment vertical="center"/>
    </xf>
    <xf numFmtId="10" fontId="10" fillId="0" borderId="4" xfId="7" applyNumberFormat="1" applyFont="1" applyFill="1" applyBorder="1" applyAlignment="1">
      <alignment vertical="center"/>
    </xf>
    <xf numFmtId="165" fontId="10" fillId="0" borderId="5" xfId="6" applyNumberFormat="1" applyFont="1" applyFill="1" applyBorder="1" applyAlignment="1">
      <alignment vertical="center"/>
    </xf>
    <xf numFmtId="10" fontId="11" fillId="4" borderId="4" xfId="0" applyNumberFormat="1" applyFont="1" applyFill="1" applyBorder="1" applyAlignment="1">
      <alignment vertical="center"/>
    </xf>
    <xf numFmtId="0" fontId="11" fillId="5" borderId="2" xfId="0" applyFont="1" applyFill="1" applyBorder="1" applyAlignment="1">
      <alignment vertical="center"/>
    </xf>
    <xf numFmtId="0" fontId="32" fillId="5" borderId="2" xfId="0" applyFont="1" applyFill="1" applyBorder="1" applyAlignment="1">
      <alignment horizontal="right" vertical="center"/>
    </xf>
    <xf numFmtId="165" fontId="9" fillId="3" borderId="8" xfId="6" applyNumberFormat="1" applyFont="1" applyFill="1" applyBorder="1" applyAlignment="1">
      <alignment vertical="center"/>
    </xf>
    <xf numFmtId="10" fontId="9" fillId="3" borderId="2" xfId="7" applyNumberFormat="1" applyFont="1" applyFill="1" applyBorder="1" applyAlignment="1">
      <alignment vertical="center"/>
    </xf>
    <xf numFmtId="165" fontId="9" fillId="3" borderId="9" xfId="6" applyNumberFormat="1" applyFont="1" applyFill="1" applyBorder="1" applyAlignment="1">
      <alignment vertical="center"/>
    </xf>
    <xf numFmtId="165" fontId="10" fillId="0" borderId="2" xfId="6" applyNumberFormat="1" applyFont="1" applyFill="1" applyBorder="1" applyAlignment="1">
      <alignment vertical="center"/>
    </xf>
    <xf numFmtId="10" fontId="10" fillId="0" borderId="2" xfId="7" applyNumberFormat="1" applyFont="1" applyFill="1" applyBorder="1" applyAlignment="1">
      <alignment vertical="center"/>
    </xf>
    <xf numFmtId="165" fontId="10" fillId="0" borderId="9" xfId="6" applyNumberFormat="1" applyFont="1" applyFill="1" applyBorder="1" applyAlignment="1">
      <alignment vertical="center"/>
    </xf>
    <xf numFmtId="165" fontId="9" fillId="3" borderId="6" xfId="8" applyNumberFormat="1" applyFont="1" applyFill="1" applyBorder="1" applyAlignment="1">
      <alignment vertical="center"/>
    </xf>
    <xf numFmtId="165" fontId="9" fillId="3" borderId="7" xfId="8" applyNumberFormat="1" applyFont="1" applyFill="1" applyBorder="1" applyAlignment="1">
      <alignment vertical="center"/>
    </xf>
    <xf numFmtId="165" fontId="10" fillId="0" borderId="7" xfId="8" applyNumberFormat="1" applyFont="1" applyFill="1" applyBorder="1" applyAlignment="1">
      <alignment vertical="center"/>
    </xf>
    <xf numFmtId="165" fontId="25" fillId="3" borderId="7" xfId="0" applyNumberFormat="1" applyFont="1" applyFill="1" applyBorder="1" applyAlignment="1">
      <alignment vertical="center"/>
    </xf>
    <xf numFmtId="165" fontId="9" fillId="3" borderId="8" xfId="0" applyNumberFormat="1" applyFont="1" applyFill="1" applyBorder="1" applyAlignment="1">
      <alignment vertical="center"/>
    </xf>
    <xf numFmtId="165" fontId="9" fillId="3" borderId="9" xfId="0" applyNumberFormat="1" applyFont="1" applyFill="1" applyBorder="1" applyAlignment="1">
      <alignment vertical="center"/>
    </xf>
    <xf numFmtId="165" fontId="9" fillId="3" borderId="7" xfId="0" applyNumberFormat="1" applyFont="1" applyFill="1" applyBorder="1" applyAlignment="1">
      <alignment vertical="center"/>
    </xf>
    <xf numFmtId="10" fontId="25" fillId="3" borderId="4" xfId="0" applyNumberFormat="1" applyFont="1" applyFill="1" applyBorder="1" applyAlignment="1">
      <alignment vertical="center"/>
    </xf>
    <xf numFmtId="165" fontId="25" fillId="3" borderId="5" xfId="0" applyNumberFormat="1" applyFont="1" applyFill="1" applyBorder="1" applyAlignment="1">
      <alignment vertical="center"/>
    </xf>
    <xf numFmtId="10" fontId="11" fillId="0" borderId="4" xfId="0" applyNumberFormat="1" applyFont="1" applyBorder="1" applyAlignment="1">
      <alignment vertical="center"/>
    </xf>
    <xf numFmtId="165" fontId="11" fillId="0" borderId="5" xfId="0" applyNumberFormat="1" applyFont="1" applyBorder="1" applyAlignment="1">
      <alignment vertical="center"/>
    </xf>
    <xf numFmtId="0" fontId="32" fillId="5" borderId="5" xfId="0" applyFont="1" applyFill="1" applyBorder="1" applyAlignment="1">
      <alignment horizontal="right"/>
    </xf>
    <xf numFmtId="0" fontId="25" fillId="0" borderId="3" xfId="0" quotePrefix="1" applyFont="1" applyBorder="1" applyAlignment="1">
      <alignment horizontal="right"/>
    </xf>
    <xf numFmtId="0" fontId="11" fillId="0" borderId="3" xfId="0" quotePrefix="1" applyFont="1" applyBorder="1"/>
    <xf numFmtId="0" fontId="32" fillId="5" borderId="7" xfId="0" applyFont="1" applyFill="1" applyBorder="1" applyAlignment="1">
      <alignment horizontal="right"/>
    </xf>
    <xf numFmtId="0" fontId="11" fillId="0" borderId="6" xfId="0" applyFont="1" applyBorder="1" applyAlignment="1">
      <alignment horizontal="right" vertical="center"/>
    </xf>
    <xf numFmtId="0" fontId="32" fillId="5" borderId="5" xfId="0" applyFont="1" applyFill="1" applyBorder="1" applyAlignment="1">
      <alignment horizontal="center" vertical="center"/>
    </xf>
    <xf numFmtId="0" fontId="11" fillId="0" borderId="3" xfId="0" applyFont="1" applyBorder="1" applyAlignment="1">
      <alignment horizontal="right" vertical="center"/>
    </xf>
    <xf numFmtId="0" fontId="11" fillId="4" borderId="4" xfId="0" applyFont="1" applyFill="1" applyBorder="1" applyAlignment="1">
      <alignment horizontal="right" vertical="center"/>
    </xf>
    <xf numFmtId="0" fontId="32" fillId="5" borderId="7" xfId="0" applyFont="1" applyFill="1" applyBorder="1" applyAlignment="1">
      <alignment horizontal="center" vertical="center"/>
    </xf>
    <xf numFmtId="0" fontId="11" fillId="4" borderId="6" xfId="0" applyFont="1" applyFill="1" applyBorder="1" applyAlignment="1">
      <alignment horizontal="right" vertical="center"/>
    </xf>
    <xf numFmtId="0" fontId="32" fillId="5" borderId="7" xfId="0" applyFont="1" applyFill="1" applyBorder="1" applyAlignment="1">
      <alignment vertical="center"/>
    </xf>
    <xf numFmtId="0" fontId="11" fillId="4" borderId="6" xfId="0" applyFont="1" applyFill="1" applyBorder="1" applyAlignment="1">
      <alignment vertical="center"/>
    </xf>
    <xf numFmtId="0" fontId="11" fillId="0" borderId="6" xfId="0" applyFont="1" applyBorder="1" applyAlignment="1">
      <alignment vertical="center"/>
    </xf>
    <xf numFmtId="0" fontId="32" fillId="5" borderId="7" xfId="0" applyFont="1" applyFill="1" applyBorder="1" applyAlignment="1">
      <alignment horizontal="right" vertical="center"/>
    </xf>
    <xf numFmtId="165" fontId="11" fillId="4" borderId="6" xfId="0" applyNumberFormat="1" applyFont="1" applyFill="1" applyBorder="1" applyAlignment="1">
      <alignment vertical="center"/>
    </xf>
    <xf numFmtId="165" fontId="10" fillId="0" borderId="6" xfId="6" applyNumberFormat="1" applyFont="1" applyFill="1" applyBorder="1" applyAlignment="1">
      <alignment vertical="center"/>
    </xf>
    <xf numFmtId="0" fontId="32" fillId="5" borderId="5" xfId="0" applyFont="1" applyFill="1" applyBorder="1" applyAlignment="1">
      <alignment horizontal="right" vertical="center"/>
    </xf>
    <xf numFmtId="165" fontId="11" fillId="4" borderId="3" xfId="0" applyNumberFormat="1" applyFont="1" applyFill="1" applyBorder="1" applyAlignment="1">
      <alignment vertical="center"/>
    </xf>
    <xf numFmtId="165" fontId="10" fillId="0" borderId="3" xfId="6" applyNumberFormat="1" applyFont="1" applyFill="1" applyBorder="1" applyAlignment="1">
      <alignment vertical="center"/>
    </xf>
    <xf numFmtId="0" fontId="32" fillId="5" borderId="9" xfId="0" applyFont="1" applyFill="1" applyBorder="1" applyAlignment="1">
      <alignment horizontal="right" vertical="center"/>
    </xf>
    <xf numFmtId="165" fontId="10" fillId="0" borderId="8" xfId="6" applyNumberFormat="1" applyFont="1" applyFill="1" applyBorder="1" applyAlignment="1">
      <alignment vertical="center"/>
    </xf>
    <xf numFmtId="165" fontId="10" fillId="0" borderId="6" xfId="8" applyNumberFormat="1" applyFont="1" applyFill="1" applyBorder="1" applyAlignment="1">
      <alignment vertical="center"/>
    </xf>
    <xf numFmtId="165" fontId="11" fillId="0" borderId="6" xfId="0" applyNumberFormat="1" applyFont="1" applyBorder="1" applyAlignment="1">
      <alignment vertical="center"/>
    </xf>
    <xf numFmtId="165" fontId="11" fillId="5" borderId="6" xfId="0" applyNumberFormat="1" applyFont="1" applyFill="1" applyBorder="1" applyAlignment="1">
      <alignment vertical="center"/>
    </xf>
    <xf numFmtId="165" fontId="10" fillId="0" borderId="8" xfId="0" applyNumberFormat="1" applyFont="1" applyBorder="1" applyAlignment="1">
      <alignment vertical="center"/>
    </xf>
    <xf numFmtId="165" fontId="10" fillId="0" borderId="9" xfId="0" applyNumberFormat="1" applyFont="1" applyBorder="1" applyAlignment="1">
      <alignment vertical="center"/>
    </xf>
    <xf numFmtId="165" fontId="10" fillId="0" borderId="6" xfId="0" applyNumberFormat="1" applyFont="1" applyBorder="1" applyAlignment="1">
      <alignment vertical="center"/>
    </xf>
    <xf numFmtId="165" fontId="11" fillId="0" borderId="3" xfId="0" applyNumberFormat="1" applyFont="1" applyBorder="1" applyAlignment="1">
      <alignment vertical="center"/>
    </xf>
    <xf numFmtId="165" fontId="10" fillId="0" borderId="2" xfId="0" applyNumberFormat="1" applyFont="1" applyBorder="1" applyAlignment="1">
      <alignment vertical="center"/>
    </xf>
    <xf numFmtId="0" fontId="11" fillId="5" borderId="4" xfId="0" applyFont="1" applyFill="1" applyBorder="1" applyAlignment="1">
      <alignment horizontal="left" vertical="center"/>
    </xf>
    <xf numFmtId="0" fontId="11" fillId="4" borderId="7" xfId="0" applyFont="1" applyFill="1" applyBorder="1" applyAlignment="1">
      <alignment vertical="center"/>
    </xf>
    <xf numFmtId="165" fontId="11" fillId="5" borderId="2" xfId="0" applyNumberFormat="1" applyFont="1" applyFill="1" applyBorder="1" applyAlignment="1">
      <alignment vertical="center"/>
    </xf>
    <xf numFmtId="167" fontId="25" fillId="3" borderId="6" xfId="0" applyNumberFormat="1" applyFont="1" applyFill="1" applyBorder="1" applyAlignment="1">
      <alignment vertical="center"/>
    </xf>
    <xf numFmtId="167" fontId="11" fillId="0" borderId="7" xfId="0" applyNumberFormat="1" applyFont="1" applyBorder="1" applyAlignment="1">
      <alignment vertical="center"/>
    </xf>
    <xf numFmtId="0" fontId="11" fillId="0" borderId="4" xfId="0" applyFont="1" applyBorder="1" applyAlignment="1">
      <alignment vertical="center"/>
    </xf>
    <xf numFmtId="0" fontId="11" fillId="4" borderId="4" xfId="0" applyFont="1" applyFill="1" applyBorder="1" applyAlignment="1">
      <alignment vertical="center"/>
    </xf>
    <xf numFmtId="0" fontId="22" fillId="0" borderId="11" xfId="0" applyFont="1" applyBorder="1" applyAlignment="1">
      <alignment vertical="center"/>
    </xf>
    <xf numFmtId="0" fontId="22" fillId="4" borderId="10" xfId="0" applyFont="1" applyFill="1" applyBorder="1" applyAlignment="1">
      <alignment vertical="center"/>
    </xf>
    <xf numFmtId="0" fontId="22" fillId="4" borderId="11" xfId="0" applyFont="1" applyFill="1" applyBorder="1" applyAlignment="1">
      <alignment vertical="center"/>
    </xf>
    <xf numFmtId="165" fontId="22" fillId="0" borderId="2" xfId="0" applyNumberFormat="1" applyFont="1" applyBorder="1" applyAlignment="1">
      <alignment vertical="center"/>
    </xf>
    <xf numFmtId="165" fontId="22" fillId="4" borderId="9" xfId="0" applyNumberFormat="1" applyFont="1" applyFill="1" applyBorder="1" applyAlignment="1">
      <alignment vertical="center"/>
    </xf>
    <xf numFmtId="165" fontId="22" fillId="4" borderId="2" xfId="0" applyNumberFormat="1" applyFont="1" applyFill="1" applyBorder="1" applyAlignment="1">
      <alignment vertical="center"/>
    </xf>
    <xf numFmtId="9" fontId="24" fillId="3" borderId="6" xfId="2" applyFont="1" applyFill="1" applyBorder="1" applyAlignment="1">
      <alignment vertical="center"/>
    </xf>
    <xf numFmtId="165" fontId="22" fillId="0" borderId="11" xfId="0" applyNumberFormat="1" applyFont="1" applyBorder="1" applyAlignment="1">
      <alignment vertical="center"/>
    </xf>
    <xf numFmtId="165" fontId="22" fillId="4" borderId="10" xfId="0" applyNumberFormat="1" applyFont="1" applyFill="1" applyBorder="1" applyAlignment="1">
      <alignment vertical="center"/>
    </xf>
    <xf numFmtId="165" fontId="22" fillId="4" borderId="11" xfId="0" applyNumberFormat="1" applyFont="1" applyFill="1" applyBorder="1" applyAlignment="1">
      <alignment vertical="center"/>
    </xf>
    <xf numFmtId="0" fontId="19" fillId="5" borderId="4" xfId="0" applyFont="1" applyFill="1" applyBorder="1" applyAlignment="1">
      <alignment horizontal="left"/>
    </xf>
    <xf numFmtId="0" fontId="24" fillId="4" borderId="7" xfId="0" applyFont="1" applyFill="1" applyBorder="1" applyAlignment="1">
      <alignment vertical="center"/>
    </xf>
    <xf numFmtId="165" fontId="10" fillId="4" borderId="7" xfId="0" applyNumberFormat="1" applyFont="1" applyFill="1" applyBorder="1" applyAlignment="1">
      <alignment vertical="center"/>
    </xf>
    <xf numFmtId="0" fontId="20" fillId="5" borderId="2" xfId="0" applyFont="1" applyFill="1" applyBorder="1" applyAlignment="1">
      <alignment vertical="center"/>
    </xf>
    <xf numFmtId="165" fontId="10" fillId="4" borderId="2" xfId="0" applyNumberFormat="1" applyFont="1" applyFill="1" applyBorder="1" applyAlignment="1">
      <alignment vertical="center"/>
    </xf>
    <xf numFmtId="165" fontId="10" fillId="4" borderId="9" xfId="0" applyNumberFormat="1" applyFont="1" applyFill="1" applyBorder="1" applyAlignment="1">
      <alignment vertical="center"/>
    </xf>
    <xf numFmtId="0" fontId="20" fillId="5" borderId="11" xfId="0" applyFont="1" applyFill="1" applyBorder="1" applyAlignment="1">
      <alignment vertical="center"/>
    </xf>
    <xf numFmtId="165" fontId="10" fillId="4" borderId="11" xfId="0" applyNumberFormat="1" applyFont="1" applyFill="1" applyBorder="1" applyAlignment="1">
      <alignment vertical="center"/>
    </xf>
    <xf numFmtId="165" fontId="10" fillId="4" borderId="10" xfId="0" applyNumberFormat="1" applyFont="1" applyFill="1" applyBorder="1" applyAlignment="1">
      <alignment vertical="center"/>
    </xf>
    <xf numFmtId="0" fontId="35" fillId="4" borderId="4" xfId="0" applyFont="1" applyFill="1" applyBorder="1"/>
    <xf numFmtId="174" fontId="32" fillId="4" borderId="4" xfId="0" applyNumberFormat="1" applyFont="1" applyFill="1" applyBorder="1"/>
    <xf numFmtId="174" fontId="25" fillId="3" borderId="6" xfId="0" quotePrefix="1" applyNumberFormat="1" applyFont="1" applyFill="1" applyBorder="1" applyAlignment="1">
      <alignment horizontal="right"/>
    </xf>
    <xf numFmtId="174" fontId="25" fillId="4" borderId="7" xfId="0" quotePrefix="1" applyNumberFormat="1" applyFont="1" applyFill="1" applyBorder="1" applyAlignment="1">
      <alignment horizontal="right"/>
    </xf>
    <xf numFmtId="175" fontId="25" fillId="3" borderId="6" xfId="1" quotePrefix="1" applyNumberFormat="1" applyFont="1" applyFill="1" applyBorder="1" applyAlignment="1">
      <alignment horizontal="right" vertical="center"/>
    </xf>
    <xf numFmtId="175" fontId="11" fillId="4" borderId="7" xfId="1" quotePrefix="1" applyNumberFormat="1" applyFont="1" applyFill="1" applyBorder="1" applyAlignment="1">
      <alignment horizontal="right" vertical="center"/>
    </xf>
    <xf numFmtId="165" fontId="9" fillId="3" borderId="6" xfId="1" applyNumberFormat="1" applyFont="1" applyFill="1" applyBorder="1" applyAlignment="1">
      <alignment vertical="center"/>
    </xf>
    <xf numFmtId="0" fontId="11" fillId="4" borderId="2" xfId="0" applyFont="1" applyFill="1" applyBorder="1" applyAlignment="1">
      <alignment vertical="center"/>
    </xf>
    <xf numFmtId="0" fontId="11" fillId="4" borderId="2" xfId="0" applyFont="1" applyFill="1" applyBorder="1" applyAlignment="1">
      <alignment horizontal="right" vertical="center"/>
    </xf>
    <xf numFmtId="9" fontId="9" fillId="3" borderId="8" xfId="2" applyFont="1" applyFill="1" applyBorder="1" applyAlignment="1">
      <alignment vertical="center"/>
    </xf>
    <xf numFmtId="9" fontId="10" fillId="4" borderId="2" xfId="2" applyFont="1" applyFill="1" applyBorder="1" applyAlignment="1">
      <alignment vertical="center"/>
    </xf>
    <xf numFmtId="9" fontId="10" fillId="4" borderId="9" xfId="2" applyFont="1" applyFill="1" applyBorder="1" applyAlignment="1">
      <alignment vertical="center"/>
    </xf>
    <xf numFmtId="9" fontId="9" fillId="3" borderId="6" xfId="2" applyFont="1" applyFill="1" applyBorder="1" applyAlignment="1">
      <alignment vertical="center"/>
    </xf>
    <xf numFmtId="9" fontId="10" fillId="4" borderId="7" xfId="2" applyFont="1" applyFill="1" applyBorder="1" applyAlignment="1">
      <alignment vertical="center"/>
    </xf>
    <xf numFmtId="3" fontId="9" fillId="3" borderId="6" xfId="1" applyNumberFormat="1" applyFont="1" applyFill="1" applyBorder="1" applyAlignment="1">
      <alignment vertical="center"/>
    </xf>
    <xf numFmtId="3" fontId="10" fillId="4" borderId="7" xfId="1" applyNumberFormat="1" applyFont="1" applyFill="1" applyBorder="1" applyAlignment="1">
      <alignment vertical="center"/>
    </xf>
    <xf numFmtId="165" fontId="9" fillId="3" borderId="8" xfId="1" applyNumberFormat="1" applyFont="1" applyFill="1" applyBorder="1" applyAlignment="1">
      <alignment vertical="center"/>
    </xf>
    <xf numFmtId="165" fontId="10" fillId="4" borderId="2" xfId="1" applyNumberFormat="1" applyFont="1" applyFill="1" applyBorder="1" applyAlignment="1">
      <alignment vertical="center"/>
    </xf>
    <xf numFmtId="165" fontId="10" fillId="4" borderId="9" xfId="1" applyNumberFormat="1" applyFont="1" applyFill="1" applyBorder="1" applyAlignment="1">
      <alignment vertical="center"/>
    </xf>
    <xf numFmtId="165" fontId="9" fillId="3" borderId="3" xfId="1" applyNumberFormat="1" applyFont="1" applyFill="1" applyBorder="1" applyAlignment="1">
      <alignment vertical="center"/>
    </xf>
    <xf numFmtId="165" fontId="10" fillId="4" borderId="4" xfId="1" applyNumberFormat="1" applyFont="1" applyFill="1" applyBorder="1" applyAlignment="1">
      <alignment vertical="center"/>
    </xf>
    <xf numFmtId="165" fontId="10" fillId="4" borderId="5" xfId="1" applyNumberFormat="1" applyFont="1" applyFill="1" applyBorder="1" applyAlignment="1">
      <alignment vertical="center"/>
    </xf>
    <xf numFmtId="0" fontId="11" fillId="4" borderId="11" xfId="0" applyFont="1" applyFill="1" applyBorder="1" applyAlignment="1">
      <alignment vertical="center"/>
    </xf>
    <xf numFmtId="0" fontId="25" fillId="4" borderId="11" xfId="0" applyFont="1" applyFill="1" applyBorder="1" applyAlignment="1">
      <alignment horizontal="right" vertical="center"/>
    </xf>
    <xf numFmtId="165" fontId="10" fillId="4" borderId="11" xfId="1" applyNumberFormat="1" applyFont="1" applyFill="1" applyBorder="1" applyAlignment="1">
      <alignment vertical="center"/>
    </xf>
    <xf numFmtId="165" fontId="10" fillId="4" borderId="10" xfId="1" applyNumberFormat="1" applyFont="1" applyFill="1" applyBorder="1" applyAlignment="1">
      <alignment vertical="center"/>
    </xf>
    <xf numFmtId="0" fontId="11" fillId="4" borderId="4" xfId="0" applyFont="1" applyFill="1" applyBorder="1"/>
    <xf numFmtId="174" fontId="25" fillId="4" borderId="4" xfId="0" applyNumberFormat="1" applyFont="1" applyFill="1" applyBorder="1"/>
    <xf numFmtId="174" fontId="11" fillId="4" borderId="7" xfId="0" quotePrefix="1" applyNumberFormat="1" applyFont="1" applyFill="1" applyBorder="1" applyAlignment="1">
      <alignment horizontal="right"/>
    </xf>
    <xf numFmtId="3" fontId="9" fillId="3" borderId="6" xfId="9" applyNumberFormat="1" applyFont="1" applyFill="1" applyBorder="1" applyAlignment="1" applyProtection="1">
      <alignment horizontal="right" vertical="center"/>
      <protection locked="0"/>
    </xf>
    <xf numFmtId="3" fontId="10" fillId="4" borderId="7" xfId="9" applyNumberFormat="1" applyFont="1" applyFill="1" applyBorder="1" applyAlignment="1" applyProtection="1">
      <alignment horizontal="right" vertical="center"/>
      <protection locked="0"/>
    </xf>
    <xf numFmtId="165" fontId="9" fillId="3" borderId="6" xfId="9" applyNumberFormat="1" applyFont="1" applyFill="1" applyBorder="1" applyAlignment="1" applyProtection="1">
      <alignment vertical="center"/>
      <protection locked="0"/>
    </xf>
    <xf numFmtId="165" fontId="10" fillId="4" borderId="7" xfId="9" applyNumberFormat="1" applyFont="1" applyFill="1" applyBorder="1" applyAlignment="1" applyProtection="1">
      <alignment vertical="center"/>
      <protection locked="0"/>
    </xf>
    <xf numFmtId="0" fontId="11" fillId="4" borderId="11" xfId="0" applyFont="1" applyFill="1" applyBorder="1" applyAlignment="1">
      <alignment horizontal="left" vertical="center"/>
    </xf>
    <xf numFmtId="0" fontId="11" fillId="4" borderId="11" xfId="0" applyFont="1" applyFill="1" applyBorder="1" applyAlignment="1">
      <alignment horizontal="right" vertical="center"/>
    </xf>
    <xf numFmtId="165" fontId="10" fillId="0" borderId="11" xfId="9" applyNumberFormat="1" applyFont="1" applyFill="1" applyBorder="1" applyAlignment="1" applyProtection="1">
      <alignment vertical="center"/>
      <protection locked="0"/>
    </xf>
    <xf numFmtId="165" fontId="10" fillId="4" borderId="10" xfId="9" applyNumberFormat="1" applyFont="1" applyFill="1" applyBorder="1" applyAlignment="1" applyProtection="1">
      <alignment vertical="center"/>
      <protection locked="0"/>
    </xf>
    <xf numFmtId="165" fontId="10" fillId="4" borderId="11" xfId="9" applyNumberFormat="1" applyFont="1" applyFill="1" applyBorder="1" applyAlignment="1" applyProtection="1">
      <alignment vertical="center"/>
      <protection locked="0"/>
    </xf>
    <xf numFmtId="9" fontId="9" fillId="3" borderId="6" xfId="2" applyFont="1" applyFill="1" applyBorder="1" applyAlignment="1" applyProtection="1">
      <alignment vertical="center"/>
      <protection locked="0"/>
    </xf>
    <xf numFmtId="165" fontId="10" fillId="0" borderId="7" xfId="9" applyNumberFormat="1" applyFont="1" applyFill="1" applyBorder="1" applyAlignment="1" applyProtection="1">
      <alignment horizontal="right" vertical="center"/>
      <protection locked="0"/>
    </xf>
    <xf numFmtId="165" fontId="10" fillId="0" borderId="2" xfId="1" applyNumberFormat="1" applyFont="1" applyFill="1" applyBorder="1" applyAlignment="1">
      <alignment vertical="center"/>
    </xf>
    <xf numFmtId="0" fontId="10" fillId="0" borderId="4" xfId="0" applyFont="1" applyBorder="1" applyAlignment="1">
      <alignment horizontal="right"/>
    </xf>
    <xf numFmtId="0" fontId="10" fillId="0" borderId="5" xfId="0" applyFont="1" applyBorder="1" applyAlignment="1">
      <alignment horizontal="right"/>
    </xf>
    <xf numFmtId="0" fontId="10" fillId="0" borderId="3" xfId="0" applyFont="1" applyBorder="1" applyAlignment="1">
      <alignment horizontal="right"/>
    </xf>
    <xf numFmtId="174" fontId="25" fillId="3" borderId="6" xfId="0" quotePrefix="1" applyNumberFormat="1" applyFont="1" applyFill="1" applyBorder="1" applyAlignment="1">
      <alignment horizontal="right" vertical="center"/>
    </xf>
    <xf numFmtId="174" fontId="22" fillId="0" borderId="7" xfId="0" applyNumberFormat="1" applyFont="1" applyBorder="1" applyAlignment="1">
      <alignment horizontal="right" vertical="center"/>
    </xf>
    <xf numFmtId="174" fontId="22" fillId="8" borderId="6" xfId="0" applyNumberFormat="1" applyFont="1" applyFill="1" applyBorder="1" applyAlignment="1">
      <alignment horizontal="right" vertical="center"/>
    </xf>
    <xf numFmtId="165" fontId="10" fillId="8" borderId="6" xfId="0" applyNumberFormat="1" applyFont="1" applyFill="1" applyBorder="1" applyAlignment="1">
      <alignment vertical="center"/>
    </xf>
    <xf numFmtId="0" fontId="11" fillId="0" borderId="2" xfId="0" applyFont="1" applyBorder="1" applyAlignment="1">
      <alignment vertical="center"/>
    </xf>
    <xf numFmtId="165" fontId="22" fillId="8" borderId="2" xfId="0" applyNumberFormat="1" applyFont="1" applyFill="1" applyBorder="1" applyAlignment="1">
      <alignment vertical="center"/>
    </xf>
    <xf numFmtId="165" fontId="22" fillId="0" borderId="9" xfId="0" applyNumberFormat="1" applyFont="1" applyBorder="1" applyAlignment="1">
      <alignment vertical="center"/>
    </xf>
    <xf numFmtId="165" fontId="22" fillId="0" borderId="7" xfId="0" applyNumberFormat="1" applyFont="1" applyBorder="1" applyAlignment="1">
      <alignment vertical="center"/>
    </xf>
    <xf numFmtId="165" fontId="22" fillId="8" borderId="6" xfId="0" applyNumberFormat="1" applyFont="1" applyFill="1" applyBorder="1" applyAlignment="1">
      <alignment vertical="center"/>
    </xf>
    <xf numFmtId="3" fontId="25" fillId="3" borderId="6" xfId="0" applyNumberFormat="1" applyFont="1" applyFill="1" applyBorder="1" applyAlignment="1">
      <alignment vertical="center"/>
    </xf>
    <xf numFmtId="3" fontId="22" fillId="8" borderId="6" xfId="0" applyNumberFormat="1" applyFont="1" applyFill="1" applyBorder="1" applyAlignment="1">
      <alignment vertical="center"/>
    </xf>
    <xf numFmtId="10" fontId="22" fillId="0" borderId="7" xfId="0" applyNumberFormat="1" applyFont="1" applyBorder="1" applyAlignment="1">
      <alignment vertical="center"/>
    </xf>
    <xf numFmtId="10" fontId="22" fillId="0" borderId="6" xfId="0" applyNumberFormat="1" applyFont="1" applyBorder="1" applyAlignment="1">
      <alignment vertical="center"/>
    </xf>
    <xf numFmtId="10" fontId="22" fillId="8" borderId="6" xfId="0" applyNumberFormat="1" applyFont="1" applyFill="1" applyBorder="1" applyAlignment="1">
      <alignment vertical="center"/>
    </xf>
    <xf numFmtId="10" fontId="25" fillId="3" borderId="3" xfId="2" applyNumberFormat="1" applyFont="1" applyFill="1" applyBorder="1" applyAlignment="1">
      <alignment vertical="center"/>
    </xf>
    <xf numFmtId="10" fontId="22" fillId="8" borderId="4" xfId="0" applyNumberFormat="1" applyFont="1" applyFill="1" applyBorder="1" applyAlignment="1">
      <alignment vertical="center"/>
    </xf>
    <xf numFmtId="10" fontId="22" fillId="0" borderId="5" xfId="0" applyNumberFormat="1" applyFont="1" applyBorder="1" applyAlignment="1">
      <alignment vertical="center"/>
    </xf>
    <xf numFmtId="10" fontId="22" fillId="8" borderId="3" xfId="0" applyNumberFormat="1" applyFont="1" applyFill="1" applyBorder="1" applyAlignment="1">
      <alignment vertical="center"/>
    </xf>
    <xf numFmtId="0" fontId="35" fillId="0" borderId="4" xfId="0" applyFont="1" applyBorder="1" applyAlignment="1">
      <alignment horizontal="left" vertical="center"/>
    </xf>
    <xf numFmtId="0" fontId="20" fillId="5" borderId="4" xfId="0" applyFont="1" applyFill="1" applyBorder="1" applyAlignment="1">
      <alignment horizontal="right" vertical="center"/>
    </xf>
    <xf numFmtId="0" fontId="18" fillId="4" borderId="4" xfId="0" applyFont="1" applyFill="1" applyBorder="1" applyAlignment="1">
      <alignment horizontal="right" vertical="center"/>
    </xf>
    <xf numFmtId="0" fontId="18" fillId="4" borderId="2" xfId="0" applyFont="1" applyFill="1" applyBorder="1" applyAlignment="1">
      <alignment horizontal="right" vertical="center"/>
    </xf>
    <xf numFmtId="165" fontId="9" fillId="3" borderId="8" xfId="9" applyNumberFormat="1" applyFont="1" applyFill="1" applyBorder="1" applyAlignment="1" applyProtection="1">
      <alignment vertical="center"/>
      <protection locked="0"/>
    </xf>
    <xf numFmtId="165" fontId="10" fillId="4" borderId="4" xfId="9" applyNumberFormat="1" applyFont="1" applyFill="1" applyBorder="1" applyAlignment="1" applyProtection="1">
      <alignment vertical="center"/>
      <protection locked="0"/>
    </xf>
    <xf numFmtId="165" fontId="10" fillId="4" borderId="2" xfId="9" applyNumberFormat="1" applyFont="1" applyFill="1" applyBorder="1" applyAlignment="1" applyProtection="1">
      <alignment vertical="center"/>
      <protection locked="0"/>
    </xf>
    <xf numFmtId="3" fontId="9" fillId="3" borderId="6" xfId="9" applyNumberFormat="1" applyFont="1" applyFill="1" applyBorder="1" applyAlignment="1" applyProtection="1">
      <alignment vertical="center"/>
      <protection locked="0"/>
    </xf>
    <xf numFmtId="176" fontId="9" fillId="3" borderId="6" xfId="2" applyNumberFormat="1" applyFont="1" applyFill="1" applyBorder="1" applyAlignment="1" applyProtection="1">
      <alignment vertical="center"/>
      <protection locked="0"/>
    </xf>
    <xf numFmtId="0" fontId="20" fillId="5" borderId="4" xfId="0" applyFont="1" applyFill="1" applyBorder="1" applyAlignment="1">
      <alignment vertical="center"/>
    </xf>
    <xf numFmtId="176" fontId="9" fillId="3" borderId="3" xfId="2" applyNumberFormat="1" applyFont="1" applyFill="1" applyBorder="1" applyAlignment="1" applyProtection="1">
      <alignment vertical="center"/>
      <protection locked="0"/>
    </xf>
    <xf numFmtId="0" fontId="24" fillId="3" borderId="6" xfId="0" applyFont="1" applyFill="1" applyBorder="1" applyAlignment="1">
      <alignment vertical="center" wrapText="1"/>
    </xf>
    <xf numFmtId="0" fontId="11" fillId="0" borderId="4" xfId="0" applyFont="1" applyBorder="1" applyAlignment="1">
      <alignment horizontal="left" vertical="center"/>
    </xf>
    <xf numFmtId="0" fontId="22" fillId="5" borderId="4" xfId="0" applyFont="1" applyFill="1" applyBorder="1" applyAlignment="1">
      <alignment horizontal="right" vertical="center"/>
    </xf>
    <xf numFmtId="178" fontId="9" fillId="3" borderId="6" xfId="1" applyNumberFormat="1" applyFont="1" applyFill="1" applyBorder="1" applyAlignment="1">
      <alignment vertical="center"/>
    </xf>
    <xf numFmtId="10" fontId="9" fillId="3" borderId="6" xfId="2" applyNumberFormat="1" applyFont="1" applyFill="1" applyBorder="1" applyAlignment="1">
      <alignment vertical="center"/>
    </xf>
    <xf numFmtId="0" fontId="24" fillId="5" borderId="4" xfId="0" applyFont="1" applyFill="1" applyBorder="1" applyAlignment="1">
      <alignment vertical="center"/>
    </xf>
    <xf numFmtId="10" fontId="9" fillId="3" borderId="3" xfId="2" applyNumberFormat="1" applyFont="1" applyFill="1" applyBorder="1" applyAlignment="1">
      <alignment vertical="center"/>
    </xf>
    <xf numFmtId="174" fontId="9" fillId="3" borderId="8" xfId="0" applyNumberFormat="1" applyFont="1" applyFill="1" applyBorder="1" applyAlignment="1">
      <alignment horizontal="right" vertical="center"/>
    </xf>
    <xf numFmtId="174" fontId="9" fillId="3" borderId="9" xfId="0" applyNumberFormat="1" applyFont="1" applyFill="1" applyBorder="1" applyAlignment="1">
      <alignment horizontal="right" vertical="center"/>
    </xf>
    <xf numFmtId="0" fontId="9" fillId="3" borderId="6" xfId="0" applyFont="1" applyFill="1" applyBorder="1" applyAlignment="1">
      <alignment vertical="center"/>
    </xf>
    <xf numFmtId="0" fontId="9" fillId="3" borderId="7" xfId="0" applyFont="1" applyFill="1" applyBorder="1" applyAlignment="1">
      <alignment vertical="center"/>
    </xf>
    <xf numFmtId="9" fontId="9" fillId="3" borderId="7" xfId="2" applyFont="1" applyFill="1" applyBorder="1" applyAlignment="1">
      <alignment vertical="center"/>
    </xf>
    <xf numFmtId="9" fontId="9" fillId="3" borderId="10" xfId="2" applyFont="1" applyFill="1" applyBorder="1" applyAlignment="1" applyProtection="1">
      <alignment vertical="center"/>
    </xf>
    <xf numFmtId="165" fontId="25" fillId="3" borderId="6" xfId="1" applyNumberFormat="1" applyFont="1" applyFill="1" applyBorder="1" applyAlignment="1" applyProtection="1">
      <alignment vertical="center"/>
    </xf>
    <xf numFmtId="9" fontId="9" fillId="3" borderId="7" xfId="2" applyFont="1" applyFill="1" applyBorder="1" applyAlignment="1" applyProtection="1">
      <alignment vertical="center"/>
    </xf>
    <xf numFmtId="165" fontId="9" fillId="3" borderId="6" xfId="1" applyNumberFormat="1" applyFont="1" applyFill="1" applyBorder="1" applyAlignment="1" applyProtection="1">
      <alignment vertical="center"/>
    </xf>
    <xf numFmtId="165" fontId="9" fillId="3" borderId="8" xfId="1" applyNumberFormat="1" applyFont="1" applyFill="1" applyBorder="1" applyAlignment="1" applyProtection="1">
      <alignment vertical="center"/>
    </xf>
    <xf numFmtId="9" fontId="9" fillId="3" borderId="9" xfId="2" applyFont="1" applyFill="1" applyBorder="1" applyAlignment="1" applyProtection="1">
      <alignment vertical="center"/>
    </xf>
    <xf numFmtId="0" fontId="35" fillId="4" borderId="4" xfId="0" applyFont="1" applyFill="1" applyBorder="1" applyAlignment="1">
      <alignment vertical="center"/>
    </xf>
    <xf numFmtId="0" fontId="18" fillId="4" borderId="4" xfId="0" applyFont="1" applyFill="1" applyBorder="1" applyAlignment="1">
      <alignment vertical="center"/>
    </xf>
    <xf numFmtId="0" fontId="9" fillId="3" borderId="3" xfId="0" applyFont="1" applyFill="1" applyBorder="1" applyAlignment="1">
      <alignment vertical="center"/>
    </xf>
    <xf numFmtId="0" fontId="9" fillId="3" borderId="4" xfId="0" applyFont="1" applyFill="1" applyBorder="1" applyAlignment="1">
      <alignment vertical="center"/>
    </xf>
    <xf numFmtId="0" fontId="9" fillId="3" borderId="4" xfId="0" quotePrefix="1" applyFont="1" applyFill="1" applyBorder="1" applyAlignment="1">
      <alignment horizontal="right" vertical="center"/>
    </xf>
    <xf numFmtId="0" fontId="30" fillId="4" borderId="2" xfId="0" applyFont="1" applyFill="1" applyBorder="1" applyAlignment="1">
      <alignment vertical="center"/>
    </xf>
    <xf numFmtId="9" fontId="9" fillId="3" borderId="9" xfId="2" applyFont="1" applyFill="1" applyBorder="1" applyAlignment="1">
      <alignment vertical="center"/>
    </xf>
    <xf numFmtId="165" fontId="9" fillId="3" borderId="2" xfId="1" applyNumberFormat="1" applyFont="1" applyFill="1" applyBorder="1" applyAlignment="1">
      <alignment vertical="center"/>
    </xf>
    <xf numFmtId="9" fontId="9" fillId="3" borderId="2" xfId="2" applyFont="1" applyFill="1" applyBorder="1" applyAlignment="1">
      <alignment vertical="center"/>
    </xf>
    <xf numFmtId="165" fontId="9" fillId="4" borderId="6" xfId="1" applyNumberFormat="1" applyFont="1" applyFill="1" applyBorder="1" applyAlignment="1">
      <alignment vertical="center"/>
    </xf>
    <xf numFmtId="9" fontId="9" fillId="4" borderId="7" xfId="2" applyFont="1" applyFill="1" applyBorder="1" applyAlignment="1">
      <alignment vertical="center"/>
    </xf>
    <xf numFmtId="9" fontId="9" fillId="4" borderId="5" xfId="2" applyFont="1" applyFill="1" applyBorder="1" applyAlignment="1">
      <alignment vertical="center"/>
    </xf>
    <xf numFmtId="165" fontId="9" fillId="4" borderId="4" xfId="1" applyNumberFormat="1" applyFont="1" applyFill="1" applyBorder="1" applyAlignment="1">
      <alignment vertical="center"/>
    </xf>
    <xf numFmtId="9" fontId="9" fillId="4" borderId="4" xfId="2" applyFont="1" applyFill="1" applyBorder="1" applyAlignment="1">
      <alignment vertical="center"/>
    </xf>
    <xf numFmtId="165" fontId="11" fillId="4" borderId="2" xfId="0" quotePrefix="1" applyNumberFormat="1" applyFont="1" applyFill="1" applyBorder="1" applyAlignment="1">
      <alignment vertical="center"/>
    </xf>
    <xf numFmtId="0" fontId="11" fillId="0" borderId="2" xfId="0" quotePrefix="1" applyFont="1" applyBorder="1" applyAlignment="1">
      <alignment horizontal="right" vertical="center"/>
    </xf>
    <xf numFmtId="165" fontId="10" fillId="4" borderId="6" xfId="0" applyNumberFormat="1" applyFont="1" applyFill="1" applyBorder="1" applyAlignment="1">
      <alignment vertical="center"/>
    </xf>
    <xf numFmtId="0" fontId="10" fillId="4" borderId="7" xfId="0" applyFont="1" applyFill="1" applyBorder="1" applyAlignment="1">
      <alignment vertical="center"/>
    </xf>
    <xf numFmtId="165" fontId="10" fillId="0" borderId="6" xfId="1" applyNumberFormat="1" applyFont="1" applyFill="1" applyBorder="1" applyAlignment="1">
      <alignment vertical="center"/>
    </xf>
    <xf numFmtId="9" fontId="10" fillId="0" borderId="7" xfId="2" applyFont="1" applyFill="1" applyBorder="1" applyAlignment="1">
      <alignment vertical="center"/>
    </xf>
    <xf numFmtId="165" fontId="10" fillId="0" borderId="8" xfId="1" applyNumberFormat="1" applyFont="1" applyFill="1" applyBorder="1" applyAlignment="1">
      <alignment vertical="center"/>
    </xf>
    <xf numFmtId="9" fontId="10" fillId="0" borderId="9" xfId="2" applyFont="1" applyFill="1" applyBorder="1" applyAlignment="1">
      <alignment vertical="center"/>
    </xf>
    <xf numFmtId="9" fontId="10" fillId="0" borderId="2" xfId="2" applyFont="1" applyFill="1" applyBorder="1" applyAlignment="1">
      <alignment vertical="center"/>
    </xf>
    <xf numFmtId="10" fontId="10" fillId="3" borderId="4" xfId="2" applyNumberFormat="1" applyFont="1" applyFill="1" applyBorder="1" applyAlignment="1">
      <alignment vertical="center"/>
    </xf>
    <xf numFmtId="10" fontId="30" fillId="3" borderId="4" xfId="2" applyNumberFormat="1" applyFont="1" applyFill="1" applyBorder="1" applyAlignment="1">
      <alignment vertical="center"/>
    </xf>
    <xf numFmtId="10" fontId="9" fillId="3" borderId="4" xfId="2" applyNumberFormat="1" applyFont="1" applyFill="1" applyBorder="1" applyAlignment="1" applyProtection="1">
      <alignment vertical="center"/>
    </xf>
    <xf numFmtId="9" fontId="9" fillId="3" borderId="4" xfId="2" applyFont="1" applyFill="1" applyBorder="1" applyAlignment="1" applyProtection="1">
      <alignment vertical="center"/>
    </xf>
    <xf numFmtId="10" fontId="10" fillId="0" borderId="4" xfId="2" applyNumberFormat="1" applyFont="1" applyFill="1" applyBorder="1" applyAlignment="1">
      <alignment vertical="center"/>
    </xf>
    <xf numFmtId="10" fontId="30" fillId="0" borderId="4" xfId="2" applyNumberFormat="1" applyFont="1" applyFill="1" applyBorder="1" applyAlignment="1">
      <alignment vertical="center"/>
    </xf>
    <xf numFmtId="10" fontId="10" fillId="0" borderId="4" xfId="2" applyNumberFormat="1" applyFont="1" applyFill="1" applyBorder="1" applyAlignment="1" applyProtection="1">
      <alignment vertical="center"/>
    </xf>
    <xf numFmtId="9" fontId="10" fillId="0" borderId="4" xfId="2" applyFont="1" applyFill="1" applyBorder="1" applyAlignment="1" applyProtection="1">
      <alignment vertical="center"/>
    </xf>
    <xf numFmtId="49" fontId="10" fillId="3" borderId="3" xfId="3" applyNumberFormat="1" applyFont="1" applyFill="1" applyBorder="1" applyAlignment="1">
      <alignment horizontal="right" vertical="center"/>
    </xf>
    <xf numFmtId="0" fontId="9" fillId="3" borderId="4" xfId="3" quotePrefix="1" applyFont="1" applyFill="1" applyBorder="1" applyAlignment="1">
      <alignment horizontal="right" vertical="center"/>
    </xf>
    <xf numFmtId="174" fontId="9" fillId="3" borderId="6" xfId="0" applyNumberFormat="1" applyFont="1" applyFill="1" applyBorder="1" applyAlignment="1">
      <alignment horizontal="right" vertical="center"/>
    </xf>
    <xf numFmtId="174" fontId="9" fillId="3" borderId="3" xfId="0" applyNumberFormat="1" applyFont="1" applyFill="1" applyBorder="1" applyAlignment="1">
      <alignment horizontal="right" vertical="center"/>
    </xf>
    <xf numFmtId="174" fontId="9" fillId="3" borderId="4" xfId="0" applyNumberFormat="1" applyFont="1" applyFill="1" applyBorder="1" applyAlignment="1">
      <alignment horizontal="right" vertical="center"/>
    </xf>
    <xf numFmtId="0" fontId="10" fillId="4" borderId="2" xfId="0" applyFont="1" applyFill="1" applyBorder="1" applyAlignment="1">
      <alignment vertical="center"/>
    </xf>
    <xf numFmtId="9" fontId="9" fillId="3" borderId="8" xfId="2" applyFont="1" applyFill="1" applyBorder="1" applyAlignment="1" applyProtection="1">
      <alignment vertical="center"/>
    </xf>
    <xf numFmtId="9" fontId="9" fillId="3" borderId="2" xfId="2" applyFont="1" applyFill="1" applyBorder="1" applyAlignment="1" applyProtection="1">
      <alignment vertical="center"/>
    </xf>
    <xf numFmtId="174" fontId="9" fillId="3" borderId="3" xfId="0" quotePrefix="1" applyNumberFormat="1" applyFont="1" applyFill="1" applyBorder="1" applyAlignment="1">
      <alignment horizontal="right" vertical="center"/>
    </xf>
    <xf numFmtId="0" fontId="30" fillId="4" borderId="4" xfId="0" applyFont="1" applyFill="1" applyBorder="1" applyAlignment="1">
      <alignment vertical="center"/>
    </xf>
    <xf numFmtId="174" fontId="10" fillId="4" borderId="4" xfId="0" quotePrefix="1" applyNumberFormat="1" applyFont="1" applyFill="1" applyBorder="1" applyAlignment="1">
      <alignment horizontal="right" vertical="center"/>
    </xf>
    <xf numFmtId="0" fontId="10" fillId="4" borderId="6" xfId="0" applyFont="1" applyFill="1" applyBorder="1" applyAlignment="1">
      <alignment vertical="center"/>
    </xf>
    <xf numFmtId="165" fontId="10" fillId="4" borderId="6" xfId="1" applyNumberFormat="1" applyFont="1" applyFill="1" applyBorder="1" applyAlignment="1">
      <alignment vertical="center"/>
    </xf>
    <xf numFmtId="165" fontId="10" fillId="4" borderId="2" xfId="1" applyNumberFormat="1" applyFont="1" applyFill="1" applyBorder="1" applyAlignment="1" applyProtection="1">
      <alignment vertical="center"/>
    </xf>
    <xf numFmtId="165" fontId="10" fillId="4" borderId="9" xfId="1" applyNumberFormat="1" applyFont="1" applyFill="1" applyBorder="1" applyAlignment="1" applyProtection="1">
      <alignment vertical="center"/>
    </xf>
    <xf numFmtId="165" fontId="10" fillId="4" borderId="8" xfId="1" applyNumberFormat="1" applyFont="1" applyFill="1" applyBorder="1" applyAlignment="1" applyProtection="1">
      <alignment vertical="center"/>
    </xf>
    <xf numFmtId="0" fontId="11" fillId="0" borderId="2" xfId="0" applyFont="1" applyBorder="1" applyAlignment="1">
      <alignment horizontal="center" vertical="center"/>
    </xf>
    <xf numFmtId="0" fontId="25" fillId="0" borderId="2" xfId="0" applyFont="1" applyBorder="1" applyAlignment="1">
      <alignment vertical="center"/>
    </xf>
    <xf numFmtId="0" fontId="25" fillId="0" borderId="2" xfId="0" applyFont="1" applyBorder="1" applyAlignment="1">
      <alignment vertical="center" wrapText="1"/>
    </xf>
    <xf numFmtId="165" fontId="11" fillId="0" borderId="2" xfId="1" applyNumberFormat="1" applyFont="1" applyFill="1" applyBorder="1" applyAlignment="1">
      <alignment vertical="center"/>
    </xf>
    <xf numFmtId="0" fontId="11" fillId="0" borderId="4" xfId="0" applyFont="1" applyBorder="1" applyAlignment="1">
      <alignment horizontal="center" vertical="center"/>
    </xf>
    <xf numFmtId="0" fontId="36" fillId="0" borderId="4" xfId="0" applyFont="1" applyBorder="1" applyAlignment="1">
      <alignment horizontal="left" vertical="center" wrapText="1"/>
    </xf>
    <xf numFmtId="0" fontId="59" fillId="0" borderId="4" xfId="0" applyFont="1" applyBorder="1" applyAlignment="1">
      <alignment horizontal="left"/>
    </xf>
    <xf numFmtId="0" fontId="11" fillId="0" borderId="2" xfId="0" applyFont="1" applyBorder="1" applyAlignment="1">
      <alignment horizontal="left" vertical="center"/>
    </xf>
    <xf numFmtId="0" fontId="25" fillId="0" borderId="2" xfId="0" applyFont="1" applyBorder="1" applyAlignment="1">
      <alignment horizontal="left" vertical="center"/>
    </xf>
    <xf numFmtId="0" fontId="25" fillId="0" borderId="4" xfId="0" applyFont="1" applyBorder="1" applyAlignment="1">
      <alignment horizontal="left" vertical="center"/>
    </xf>
    <xf numFmtId="9" fontId="10" fillId="0" borderId="0" xfId="2" applyFont="1" applyFill="1" applyBorder="1" applyAlignment="1" applyProtection="1">
      <alignment vertical="center"/>
      <protection locked="0"/>
    </xf>
    <xf numFmtId="9" fontId="18" fillId="4" borderId="0" xfId="2" applyFont="1" applyFill="1"/>
    <xf numFmtId="9" fontId="62" fillId="0" borderId="0" xfId="2" applyFont="1"/>
    <xf numFmtId="0" fontId="11" fillId="0" borderId="0" xfId="0" applyFont="1" applyBorder="1" applyAlignment="1">
      <alignment horizontal="right" vertical="center"/>
    </xf>
    <xf numFmtId="0" fontId="11" fillId="0" borderId="0" xfId="0" applyFont="1" applyBorder="1" applyAlignment="1">
      <alignment vertical="center"/>
    </xf>
    <xf numFmtId="165" fontId="11" fillId="0" borderId="0" xfId="0" applyNumberFormat="1" applyFont="1" applyBorder="1" applyAlignment="1">
      <alignment vertical="center"/>
    </xf>
    <xf numFmtId="165" fontId="10" fillId="0" borderId="0" xfId="0" applyNumberFormat="1" applyFont="1" applyBorder="1" applyAlignment="1">
      <alignment vertical="center"/>
    </xf>
    <xf numFmtId="0" fontId="18" fillId="0" borderId="0" xfId="0" applyFont="1" applyBorder="1"/>
    <xf numFmtId="0" fontId="27" fillId="5" borderId="0" xfId="0" applyFont="1" applyFill="1" applyBorder="1" applyAlignment="1">
      <alignment vertical="center"/>
    </xf>
    <xf numFmtId="0" fontId="18" fillId="0" borderId="0" xfId="0" applyFont="1" applyBorder="1" applyAlignment="1">
      <alignment horizontal="right"/>
    </xf>
    <xf numFmtId="0" fontId="38" fillId="0" borderId="0" xfId="0" applyFont="1" applyBorder="1" applyAlignment="1">
      <alignment horizontal="right" vertical="center"/>
    </xf>
    <xf numFmtId="0" fontId="37" fillId="0" borderId="0" xfId="0" applyFont="1" applyBorder="1"/>
    <xf numFmtId="0" fontId="11" fillId="4" borderId="3" xfId="0" quotePrefix="1" applyFont="1" applyFill="1" applyBorder="1" applyAlignment="1">
      <alignment horizontal="right"/>
    </xf>
    <xf numFmtId="0" fontId="11" fillId="4" borderId="0" xfId="0" applyFont="1" applyFill="1" applyBorder="1" applyAlignment="1">
      <alignment horizontal="right" vertical="center"/>
    </xf>
    <xf numFmtId="0" fontId="11" fillId="4" borderId="0" xfId="0" applyFont="1" applyFill="1" applyBorder="1" applyAlignment="1">
      <alignment vertical="center"/>
    </xf>
    <xf numFmtId="10" fontId="11" fillId="4" borderId="0" xfId="0" applyNumberFormat="1" applyFont="1" applyFill="1" applyBorder="1" applyAlignment="1">
      <alignment vertical="center"/>
    </xf>
    <xf numFmtId="0" fontId="12" fillId="5" borderId="6" xfId="0" applyFont="1" applyFill="1" applyBorder="1" applyAlignment="1">
      <alignment horizontal="right" vertical="center"/>
    </xf>
    <xf numFmtId="0" fontId="12" fillId="5" borderId="0" xfId="0" applyFont="1" applyFill="1" applyBorder="1" applyAlignment="1">
      <alignment horizontal="right" vertical="center"/>
    </xf>
    <xf numFmtId="174" fontId="10" fillId="5" borderId="8" xfId="0" applyNumberFormat="1" applyFont="1" applyFill="1" applyBorder="1" applyAlignment="1">
      <alignment horizontal="right" vertical="center"/>
    </xf>
    <xf numFmtId="0" fontId="9" fillId="5" borderId="0" xfId="0" applyFont="1" applyFill="1" applyBorder="1" applyAlignment="1">
      <alignment vertical="center"/>
    </xf>
    <xf numFmtId="165" fontId="10" fillId="5" borderId="6" xfId="0" applyNumberFormat="1" applyFont="1" applyFill="1" applyBorder="1" applyAlignment="1">
      <alignment vertical="center"/>
    </xf>
    <xf numFmtId="9" fontId="10" fillId="5" borderId="0" xfId="0" applyNumberFormat="1" applyFont="1" applyFill="1" applyBorder="1" applyAlignment="1">
      <alignment vertical="center"/>
    </xf>
    <xf numFmtId="165" fontId="10" fillId="5" borderId="1" xfId="0" applyNumberFormat="1" applyFont="1" applyFill="1" applyBorder="1" applyAlignment="1">
      <alignment vertical="center"/>
    </xf>
    <xf numFmtId="9" fontId="10" fillId="5" borderId="11" xfId="0" applyNumberFormat="1" applyFont="1" applyFill="1" applyBorder="1" applyAlignment="1">
      <alignment vertical="center"/>
    </xf>
    <xf numFmtId="0" fontId="10" fillId="5" borderId="0" xfId="0" applyFont="1" applyFill="1" applyBorder="1" applyAlignment="1">
      <alignment vertical="center"/>
    </xf>
    <xf numFmtId="165" fontId="10" fillId="5" borderId="8" xfId="0" applyNumberFormat="1" applyFont="1" applyFill="1" applyBorder="1" applyAlignment="1">
      <alignment vertical="center"/>
    </xf>
    <xf numFmtId="0" fontId="10" fillId="0" borderId="4" xfId="0" quotePrefix="1" applyFont="1" applyBorder="1" applyAlignment="1">
      <alignment horizontal="right" vertical="center"/>
    </xf>
    <xf numFmtId="174" fontId="10" fillId="5" borderId="0" xfId="0" applyNumberFormat="1" applyFont="1" applyFill="1" applyBorder="1" applyAlignment="1">
      <alignment horizontal="right" vertical="center"/>
    </xf>
    <xf numFmtId="174" fontId="10" fillId="0" borderId="4" xfId="0" applyNumberFormat="1" applyFont="1" applyBorder="1" applyAlignment="1">
      <alignment horizontal="right" vertical="center"/>
    </xf>
    <xf numFmtId="0" fontId="12" fillId="5" borderId="0" xfId="0" applyFont="1" applyFill="1" applyBorder="1" applyAlignment="1">
      <alignment vertical="center"/>
    </xf>
    <xf numFmtId="0" fontId="10" fillId="4" borderId="0" xfId="0" applyFont="1" applyFill="1" applyBorder="1" applyAlignment="1">
      <alignment vertical="center"/>
    </xf>
    <xf numFmtId="10" fontId="4" fillId="0" borderId="0" xfId="3" applyNumberFormat="1" applyFont="1" applyAlignment="1" applyProtection="1">
      <alignment vertical="center"/>
      <protection locked="0"/>
    </xf>
    <xf numFmtId="166" fontId="4" fillId="0" borderId="0" xfId="3" applyNumberFormat="1" applyFont="1" applyAlignment="1" applyProtection="1">
      <alignment horizontal="right"/>
      <protection locked="0"/>
    </xf>
    <xf numFmtId="0" fontId="73" fillId="4" borderId="0" xfId="0" applyFont="1" applyFill="1" applyAlignment="1">
      <alignment horizontal="center"/>
    </xf>
    <xf numFmtId="0" fontId="0" fillId="4" borderId="0" xfId="0" applyFill="1" applyAlignment="1">
      <alignment horizontal="center"/>
    </xf>
    <xf numFmtId="0" fontId="79" fillId="2" borderId="0" xfId="0" applyFont="1" applyFill="1" applyAlignment="1">
      <alignment horizontal="center" wrapText="1"/>
    </xf>
    <xf numFmtId="0" fontId="55" fillId="4" borderId="0" xfId="0" applyFont="1" applyFill="1" applyAlignment="1">
      <alignment horizontal="center"/>
    </xf>
    <xf numFmtId="164" fontId="10" fillId="2" borderId="0" xfId="3" quotePrefix="1" applyNumberFormat="1" applyFont="1" applyFill="1" applyAlignment="1">
      <alignment horizontal="center"/>
    </xf>
    <xf numFmtId="0" fontId="6" fillId="0" borderId="0" xfId="3" applyFont="1" applyAlignment="1"/>
    <xf numFmtId="49" fontId="9" fillId="2" borderId="0" xfId="3" applyNumberFormat="1" applyFont="1" applyFill="1" applyAlignment="1">
      <alignment horizontal="center"/>
    </xf>
    <xf numFmtId="0" fontId="22" fillId="5" borderId="4" xfId="0" applyFont="1" applyFill="1" applyBorder="1" applyAlignment="1"/>
    <xf numFmtId="0" fontId="11" fillId="6" borderId="0" xfId="0" quotePrefix="1" applyFont="1" applyFill="1" applyAlignment="1">
      <alignment horizontal="center" vertical="center"/>
    </xf>
    <xf numFmtId="0" fontId="25" fillId="6" borderId="0" xfId="0" quotePrefix="1" applyFont="1" applyFill="1" applyAlignment="1">
      <alignment horizontal="center" vertical="center"/>
    </xf>
    <xf numFmtId="0" fontId="12" fillId="6" borderId="0" xfId="0" quotePrefix="1" applyFont="1" applyFill="1" applyAlignment="1">
      <alignment horizontal="center" vertical="center"/>
    </xf>
    <xf numFmtId="174" fontId="9" fillId="6" borderId="0" xfId="0" applyNumberFormat="1" applyFont="1" applyFill="1" applyAlignment="1">
      <alignment horizontal="right" vertical="center"/>
    </xf>
    <xf numFmtId="164" fontId="10" fillId="6" borderId="0" xfId="3" quotePrefix="1" applyNumberFormat="1" applyFont="1" applyFill="1" applyAlignment="1">
      <alignment horizontal="center" vertical="center"/>
    </xf>
    <xf numFmtId="49" fontId="9" fillId="6" borderId="0" xfId="3" quotePrefix="1" applyNumberFormat="1" applyFont="1" applyFill="1" applyAlignment="1">
      <alignment horizontal="center" vertical="center"/>
    </xf>
    <xf numFmtId="174" fontId="10" fillId="6" borderId="0" xfId="0" quotePrefix="1" applyNumberFormat="1" applyFont="1" applyFill="1" applyAlignment="1">
      <alignment horizontal="center"/>
    </xf>
    <xf numFmtId="0" fontId="9" fillId="6" borderId="0" xfId="0" quotePrefix="1" applyFont="1" applyFill="1" applyAlignment="1">
      <alignment horizontal="center"/>
    </xf>
    <xf numFmtId="164" fontId="10" fillId="6" borderId="0" xfId="3" quotePrefix="1" applyNumberFormat="1" applyFont="1" applyFill="1" applyAlignment="1">
      <alignment horizontal="center"/>
    </xf>
    <xf numFmtId="49" fontId="9" fillId="6" borderId="0" xfId="3" applyNumberFormat="1" applyFont="1" applyFill="1" applyAlignment="1">
      <alignment horizontal="center"/>
    </xf>
    <xf numFmtId="0" fontId="25" fillId="0" borderId="0" xfId="0" applyFont="1" applyAlignment="1">
      <alignment horizontal="left" vertical="center"/>
    </xf>
    <xf numFmtId="0" fontId="11" fillId="0" borderId="4" xfId="0" applyFont="1" applyBorder="1" applyAlignment="1">
      <alignment horizontal="left" vertical="center"/>
    </xf>
    <xf numFmtId="0" fontId="35" fillId="0" borderId="4" xfId="0" applyFont="1" applyBorder="1" applyAlignment="1">
      <alignment horizontal="left"/>
    </xf>
    <xf numFmtId="0" fontId="25" fillId="0" borderId="0" xfId="0" applyFont="1" applyAlignment="1">
      <alignment horizontal="left"/>
    </xf>
    <xf numFmtId="0" fontId="4" fillId="0" borderId="0" xfId="0" applyFont="1"/>
  </cellXfs>
  <cellStyles count="15">
    <cellStyle name="Comma" xfId="1" builtinId="3"/>
    <cellStyle name="Comma 2" xfId="11" xr:uid="{00000000-0005-0000-0000-000001000000}"/>
    <cellStyle name="Comma 2 2" xfId="12" xr:uid="{00000000-0005-0000-0000-000002000000}"/>
    <cellStyle name="Comma 23" xfId="6" xr:uid="{00000000-0005-0000-0000-000003000000}"/>
    <cellStyle name="Comma 24" xfId="8" xr:uid="{00000000-0005-0000-0000-000004000000}"/>
    <cellStyle name="Comma 4" xfId="13" xr:uid="{00000000-0005-0000-0000-000005000000}"/>
    <cellStyle name="Comma 41" xfId="9" xr:uid="{00000000-0005-0000-0000-000006000000}"/>
    <cellStyle name="Currency 2" xfId="5" xr:uid="{00000000-0005-0000-0000-000007000000}"/>
    <cellStyle name="Normal" xfId="0" builtinId="0"/>
    <cellStyle name="Normal 2 3" xfId="3" xr:uid="{00000000-0005-0000-0000-000009000000}"/>
    <cellStyle name="Normal_economic profit_Display_New Microsoft Excel Worksheet (2)" xfId="14" xr:uid="{5C624F10-09AB-4E78-9973-04863E74C92A}"/>
    <cellStyle name="Percent" xfId="2" builtinId="5"/>
    <cellStyle name="Percent 10 2" xfId="10" xr:uid="{00000000-0005-0000-0000-00000B000000}"/>
    <cellStyle name="Percent 12" xfId="7" xr:uid="{00000000-0005-0000-0000-00000C000000}"/>
    <cellStyle name="Percent 2" xfId="4" xr:uid="{00000000-0005-0000-0000-00000D000000}"/>
  </cellStyles>
  <dxfs count="0"/>
  <tableStyles count="0" defaultTableStyle="TableStyleMedium2" defaultPivotStyle="PivotStyleLight16"/>
  <colors>
    <mruColors>
      <color rgb="FFDCDDDE"/>
      <color rgb="FFFFCC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BEB67DBE-FABC-4A6D-BCC8-A15D897A990D}"/>
            </a:ext>
          </a:extLst>
        </xdr:cNvPr>
        <xdr:cNvSpPr txBox="1"/>
      </xdr:nvSpPr>
      <xdr:spPr>
        <a:xfrm>
          <a:off x="879475" y="5067300"/>
          <a:ext cx="16954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0</xdr:colOff>
      <xdr:row>1</xdr:row>
      <xdr:rowOff>0</xdr:rowOff>
    </xdr:from>
    <xdr:to>
      <xdr:col>10</xdr:col>
      <xdr:colOff>19050</xdr:colOff>
      <xdr:row>34</xdr:row>
      <xdr:rowOff>57150</xdr:rowOff>
    </xdr:to>
    <xdr:pic>
      <xdr:nvPicPr>
        <xdr:cNvPr id="4" name="Picture 3">
          <a:extLst>
            <a:ext uri="{FF2B5EF4-FFF2-40B4-BE49-F238E27FC236}">
              <a16:creationId xmlns:a16="http://schemas.microsoft.com/office/drawing/2014/main" id="{19A3AB0D-BED3-499D-B805-BA6E9B063E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8324850" cy="6696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CB838AAA-C4C5-4AF4-8E32-3815778578E8}"/>
            </a:ext>
          </a:extLst>
        </xdr:cNvPr>
        <xdr:cNvSpPr txBox="1"/>
      </xdr:nvSpPr>
      <xdr:spPr>
        <a:xfrm>
          <a:off x="879475" y="5067300"/>
          <a:ext cx="16954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0</xdr:colOff>
      <xdr:row>0</xdr:row>
      <xdr:rowOff>190499</xdr:rowOff>
    </xdr:from>
    <xdr:to>
      <xdr:col>10</xdr:col>
      <xdr:colOff>15240</xdr:colOff>
      <xdr:row>34</xdr:row>
      <xdr:rowOff>19049</xdr:rowOff>
    </xdr:to>
    <xdr:pic>
      <xdr:nvPicPr>
        <xdr:cNvPr id="4" name="Picture 3">
          <a:extLst>
            <a:ext uri="{FF2B5EF4-FFF2-40B4-BE49-F238E27FC236}">
              <a16:creationId xmlns:a16="http://schemas.microsoft.com/office/drawing/2014/main" id="{DD309D5C-B514-45A4-8429-4444AF6A85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499"/>
          <a:ext cx="8321040" cy="665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15874</xdr:colOff>
      <xdr:row>1</xdr:row>
      <xdr:rowOff>48261</xdr:rowOff>
    </xdr:from>
    <xdr:to>
      <xdr:col>4</xdr:col>
      <xdr:colOff>63499</xdr:colOff>
      <xdr:row>14</xdr:row>
      <xdr:rowOff>114300</xdr:rowOff>
    </xdr:to>
    <xdr:sp macro="" textlink="">
      <xdr:nvSpPr>
        <xdr:cNvPr id="2" name="TextBox 1">
          <a:extLst>
            <a:ext uri="{FF2B5EF4-FFF2-40B4-BE49-F238E27FC236}">
              <a16:creationId xmlns:a16="http://schemas.microsoft.com/office/drawing/2014/main" id="{0AF2E99A-695D-4B18-BF4A-20871AE3EFCF}"/>
            </a:ext>
          </a:extLst>
        </xdr:cNvPr>
        <xdr:cNvSpPr txBox="1"/>
      </xdr:nvSpPr>
      <xdr:spPr>
        <a:xfrm>
          <a:off x="415924" y="238761"/>
          <a:ext cx="8191500" cy="42570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just" eaLnBrk="1" fontAlgn="auto" latinLnBrk="0" hangingPunct="1"/>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Purpose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Information and Regulatory Disclosures Report (Report) aims to</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provide the readers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with the following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regulatory disclosures and</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other additional voluntary disclosures that will assist the readers' assessment of business performance of Equitable Group Inc. (Equitable or Bank).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1</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Disclosures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related to</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Equitable</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's loan portfolio, some of which relate to disclosure requirements outlined in OSFI's Guideline B-20, 'Residential Practices and Procedures'.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2.</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The Bank’s regulatory capital Basel Pillar III disclosures.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Readers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marL="0" indent="0"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the Equitable's 2021 annual report.</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quarterly numbers are unaudited.</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GAAP measures have been prepared in accordance with International Financial Reporting Standards (IFRS) unless otherwise stated.  Non-GAAP measures used in this Report are defined under the Section "Non-GAAP measures".</a:t>
          </a:r>
          <a:endParaRPr lang="en-US" sz="600">
            <a:effectLst/>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2446020</xdr:colOff>
      <xdr:row>1</xdr:row>
      <xdr:rowOff>83821</xdr:rowOff>
    </xdr:from>
    <xdr:to>
      <xdr:col>5</xdr:col>
      <xdr:colOff>2764155</xdr:colOff>
      <xdr:row>4</xdr:row>
      <xdr:rowOff>87194</xdr:rowOff>
    </xdr:to>
    <xdr:pic>
      <xdr:nvPicPr>
        <xdr:cNvPr id="2" name="Picture 1">
          <a:extLst>
            <a:ext uri="{FF2B5EF4-FFF2-40B4-BE49-F238E27FC236}">
              <a16:creationId xmlns:a16="http://schemas.microsoft.com/office/drawing/2014/main" id="{ACEFFE14-0CF3-4BC7-819C-BD891F0D3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4170" y="274321"/>
          <a:ext cx="5690235" cy="574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gulatory%20and%20Compliance\OSFI%20Returns\2021\December%202021\BCAR\BCAR%20-%20December%20202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Monthly%20Reporting%20Package/Supp%20Pack/2021%20Q3/20211014%20-%20EQB%20Supplemental%20Information%20Q3%202021_F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
      <sheetName val="Supp 1"/>
      <sheetName val="Supp 2"/>
      <sheetName val="YE RWA"/>
      <sheetName val="MRP"/>
      <sheetName val="BCAR Summary"/>
      <sheetName val="Recon"/>
      <sheetName val="LRR"/>
      <sheetName val="Sch 1"/>
      <sheetName val="Sch 2"/>
      <sheetName val="Sch 3"/>
      <sheetName val="Sch 4"/>
      <sheetName val="Sch 5"/>
      <sheetName val="Sch 7"/>
      <sheetName val="Sch 8 "/>
      <sheetName val="Sch 9"/>
      <sheetName val="Sch 10"/>
      <sheetName val="Sch 11"/>
      <sheetName val="Sch 12 "/>
      <sheetName val="Sch 14 &amp; 41"/>
      <sheetName val="Sch 38"/>
      <sheetName val="Sch 39"/>
      <sheetName val="Sch 40"/>
      <sheetName val="Sch 43"/>
      <sheetName val="Sch 44 "/>
      <sheetName val="Sch 45"/>
      <sheetName val="Covid-19 Capital Adj"/>
      <sheetName val="Mortgage Feeder"/>
      <sheetName val="MSL ex. BFC"/>
      <sheetName val="Bennington"/>
      <sheetName val="Deliquency"/>
      <sheetName val="SEC"/>
      <sheetName val="Undrawn Sch"/>
      <sheetName val="Undisbursed"/>
      <sheetName val="Undrawn analysis"/>
      <sheetName val="PE Investment"/>
      <sheetName val="GL#1377"/>
      <sheetName val="Clarity"/>
      <sheetName val="EQB LS"/>
      <sheetName val="COA"/>
      <sheetName val="IRA PRA - Dec"/>
      <sheetName val="GL#1325 - Dec"/>
      <sheetName val="Bond Details"/>
      <sheetName val="Repo Margin"/>
      <sheetName val="detail ex borrowe"/>
      <sheetName val="Operational risk"/>
      <sheetName val="Class"/>
      <sheetName val="RW Logic"/>
      <sheetName val="RM CSV"/>
      <sheetName val="GrandFathered "/>
      <sheetName val="BH Loan"/>
      <sheetName val="BH HELOC"/>
      <sheetName val="BH Commitment"/>
      <sheetName val="AIRB waiver and Exmpt"/>
    </sheetNames>
    <sheetDataSet>
      <sheetData sheetId="0">
        <row r="5">
          <cell r="D5">
            <v>13309550</v>
          </cell>
        </row>
      </sheetData>
      <sheetData sheetId="1">
        <row r="32">
          <cell r="E32">
            <v>1847358</v>
          </cell>
        </row>
      </sheetData>
      <sheetData sheetId="2"/>
      <sheetData sheetId="3"/>
      <sheetData sheetId="4"/>
      <sheetData sheetId="5"/>
      <sheetData sheetId="6"/>
      <sheetData sheetId="7">
        <row r="10">
          <cell r="J10">
            <v>36148460</v>
          </cell>
        </row>
        <row r="11">
          <cell r="J11">
            <v>25048</v>
          </cell>
        </row>
        <row r="12">
          <cell r="J12">
            <v>550030</v>
          </cell>
        </row>
        <row r="16">
          <cell r="H16">
            <v>100204</v>
          </cell>
        </row>
        <row r="17">
          <cell r="J17">
            <v>10003</v>
          </cell>
        </row>
        <row r="35">
          <cell r="L35">
            <v>550030</v>
          </cell>
          <cell r="P35">
            <v>57577</v>
          </cell>
        </row>
        <row r="90">
          <cell r="L90">
            <v>25048</v>
          </cell>
        </row>
        <row r="92">
          <cell r="L92">
            <v>39772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1691">
          <cell r="Z61691">
            <v>62268078.179999992</v>
          </cell>
        </row>
      </sheetData>
      <sheetData sheetId="29"/>
      <sheetData sheetId="30"/>
      <sheetData sheetId="31"/>
      <sheetData sheetId="32"/>
      <sheetData sheetId="33">
        <row r="2507">
          <cell r="AC2507">
            <v>3915400</v>
          </cell>
        </row>
      </sheetData>
      <sheetData sheetId="34"/>
      <sheetData sheetId="35"/>
      <sheetData sheetId="36"/>
      <sheetData sheetId="37">
        <row r="208">
          <cell r="E208">
            <v>92569522.580000013</v>
          </cell>
        </row>
      </sheetData>
      <sheetData sheetId="38">
        <row r="115">
          <cell r="I115">
            <v>11000</v>
          </cell>
        </row>
      </sheetData>
      <sheetData sheetId="39"/>
      <sheetData sheetId="40"/>
      <sheetData sheetId="41"/>
      <sheetData sheetId="42"/>
      <sheetData sheetId="43"/>
      <sheetData sheetId="44"/>
      <sheetData sheetId="45">
        <row r="28">
          <cell r="B28">
            <v>164789500.83999917</v>
          </cell>
        </row>
      </sheetData>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1-Financial Highlights"/>
      <sheetName val="T2-Income Statements"/>
      <sheetName val="T3-NII"/>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Acronym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9"/>
  <sheetViews>
    <sheetView workbookViewId="0"/>
  </sheetViews>
  <sheetFormatPr defaultColWidth="9.140625" defaultRowHeight="12.75"/>
  <cols>
    <col min="1" max="1" width="24.85546875" style="206" customWidth="1"/>
    <col min="2" max="16384" width="9.140625" style="206"/>
  </cols>
  <sheetData>
    <row r="1" spans="1:2">
      <c r="A1" s="207" t="s">
        <v>0</v>
      </c>
      <c r="B1" s="201"/>
    </row>
    <row r="4" spans="1:2">
      <c r="A4" s="208" t="s">
        <v>1</v>
      </c>
      <c r="B4" s="208" t="s">
        <v>2</v>
      </c>
    </row>
    <row r="5" spans="1:2">
      <c r="A5" s="616" t="s">
        <v>3</v>
      </c>
      <c r="B5" s="616" t="s">
        <v>4</v>
      </c>
    </row>
    <row r="6" spans="1:2">
      <c r="A6" s="616" t="s">
        <v>5</v>
      </c>
      <c r="B6" s="616" t="e">
        <f ca="1">_xll.TM1USER(rngServer)</f>
        <v>#NAME?</v>
      </c>
    </row>
    <row r="7" spans="1:2">
      <c r="A7" s="616" t="s">
        <v>6</v>
      </c>
      <c r="B7" s="616" t="str">
        <f>(rngServer&amp;":OS.Client.Preference")</f>
        <v>CXMD:OS.Client.Preference</v>
      </c>
    </row>
    <row r="8" spans="1:2">
      <c r="A8" s="616" t="s">
        <v>7</v>
      </c>
      <c r="B8" s="616" t="str">
        <f>(rngServer&amp;(":"&amp;"OS.Global.Preference"))</f>
        <v>CXMD:OS.Global.Preference</v>
      </c>
    </row>
    <row r="9" spans="1:2">
      <c r="A9" s="616"/>
      <c r="B9" s="616"/>
    </row>
    <row r="10" spans="1:2">
      <c r="A10" s="616" t="s">
        <v>8</v>
      </c>
      <c r="B10" s="616" t="s">
        <v>9</v>
      </c>
    </row>
    <row r="11" spans="1:2">
      <c r="A11" s="616" t="s">
        <v>10</v>
      </c>
      <c r="B11" s="616" t="str">
        <f>(rngServer&amp;(":"&amp;$B$10))</f>
        <v>CXMD:GL Finance.rp</v>
      </c>
    </row>
    <row r="12" spans="1:2">
      <c r="A12" s="616" t="s">
        <v>11</v>
      </c>
      <c r="B12" s="616" t="s">
        <v>12</v>
      </c>
    </row>
    <row r="13" spans="1:2">
      <c r="A13" s="616" t="s">
        <v>13</v>
      </c>
      <c r="B13" s="616" t="s">
        <v>14</v>
      </c>
    </row>
    <row r="14" spans="1:2">
      <c r="A14" s="201" t="s">
        <v>15</v>
      </c>
      <c r="B14" s="617">
        <v>2021</v>
      </c>
    </row>
    <row r="15" spans="1:2">
      <c r="A15" s="201" t="s">
        <v>16</v>
      </c>
      <c r="B15" s="617" t="s">
        <v>17</v>
      </c>
    </row>
    <row r="16" spans="1:2">
      <c r="A16" s="201" t="s">
        <v>18</v>
      </c>
      <c r="B16" s="201" t="str">
        <f>B15&amp;" Rollup"</f>
        <v>Q4 Rollup</v>
      </c>
    </row>
    <row r="17" spans="1:2">
      <c r="A17" s="201" t="s">
        <v>19</v>
      </c>
      <c r="B17" s="201" t="str">
        <f>B15&amp;" YTD"</f>
        <v>Q4 YTD</v>
      </c>
    </row>
    <row r="18" spans="1:2">
      <c r="A18" s="201" t="s">
        <v>20</v>
      </c>
      <c r="B18" s="201" t="s">
        <v>21</v>
      </c>
    </row>
    <row r="19" spans="1:2">
      <c r="A19" s="201" t="s">
        <v>22</v>
      </c>
      <c r="B19" s="201" t="s">
        <v>23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56"/>
  <sheetViews>
    <sheetView showGridLines="0" workbookViewId="0">
      <selection activeCell="R35" sqref="R35"/>
    </sheetView>
  </sheetViews>
  <sheetFormatPr defaultColWidth="8.85546875" defaultRowHeight="16.5"/>
  <cols>
    <col min="1" max="1" width="3.5703125" style="71" customWidth="1"/>
    <col min="2" max="2" width="45.7109375" style="71" customWidth="1"/>
    <col min="3" max="3" width="1.5703125" style="71" customWidth="1"/>
    <col min="4" max="7" width="10.85546875" style="71" customWidth="1"/>
    <col min="8" max="8" width="10.85546875" style="72" customWidth="1"/>
    <col min="9" max="11" width="10.85546875" style="71" customWidth="1"/>
    <col min="12" max="12" width="1.5703125" style="71" customWidth="1"/>
    <col min="13" max="16384" width="8.85546875" style="71"/>
  </cols>
  <sheetData>
    <row r="1" spans="2:12" ht="11.25" customHeight="1"/>
    <row r="2" spans="2:12">
      <c r="B2" s="1005" t="s">
        <v>46</v>
      </c>
      <c r="C2" s="1005"/>
      <c r="D2" s="1005"/>
      <c r="E2" s="1005"/>
      <c r="F2" s="1005"/>
      <c r="G2" s="1005"/>
      <c r="H2" s="1005"/>
      <c r="I2" s="1005"/>
      <c r="J2" s="1005"/>
    </row>
    <row r="3" spans="2:12" ht="5.25" customHeight="1">
      <c r="B3" s="74" t="s">
        <v>200</v>
      </c>
      <c r="C3" s="74"/>
      <c r="D3" s="74"/>
      <c r="E3" s="76"/>
      <c r="F3" s="74"/>
      <c r="G3" s="74"/>
      <c r="H3" s="75"/>
      <c r="I3" s="74"/>
      <c r="J3" s="74" t="s">
        <v>24</v>
      </c>
      <c r="K3" s="74" t="s">
        <v>24</v>
      </c>
    </row>
    <row r="4" spans="2:12" ht="12.75" customHeight="1">
      <c r="B4" s="78" t="s">
        <v>201</v>
      </c>
      <c r="C4" s="78"/>
      <c r="D4" s="1006" t="s">
        <v>59</v>
      </c>
      <c r="E4" s="1006"/>
      <c r="F4" s="1006"/>
      <c r="G4" s="1006"/>
      <c r="H4" s="1004" t="s">
        <v>60</v>
      </c>
      <c r="I4" s="1004"/>
      <c r="J4" s="1004"/>
      <c r="K4" s="1004"/>
      <c r="L4" s="142"/>
    </row>
    <row r="5" spans="2:12" s="79" customFormat="1" ht="12.75" customHeight="1">
      <c r="B5" s="676"/>
      <c r="C5" s="676"/>
      <c r="D5" s="620" t="s">
        <v>17</v>
      </c>
      <c r="E5" s="621" t="s">
        <v>62</v>
      </c>
      <c r="F5" s="621" t="s">
        <v>63</v>
      </c>
      <c r="G5" s="622" t="s">
        <v>64</v>
      </c>
      <c r="H5" s="621" t="s">
        <v>17</v>
      </c>
      <c r="I5" s="621" t="s">
        <v>62</v>
      </c>
      <c r="J5" s="621" t="s">
        <v>63</v>
      </c>
      <c r="K5" s="621" t="s">
        <v>64</v>
      </c>
      <c r="L5" s="141"/>
    </row>
    <row r="6" spans="2:12" ht="5.0999999999999996" customHeight="1">
      <c r="B6" s="80" t="s">
        <v>202</v>
      </c>
      <c r="C6" s="80"/>
      <c r="D6" s="677"/>
      <c r="E6" s="195"/>
      <c r="F6" s="800"/>
      <c r="G6" s="801"/>
      <c r="H6" s="81"/>
      <c r="I6" s="81"/>
      <c r="J6" s="310"/>
      <c r="K6" s="802"/>
      <c r="L6" s="142"/>
    </row>
    <row r="7" spans="2:12" ht="12.75" customHeight="1">
      <c r="B7" s="80" t="s">
        <v>203</v>
      </c>
      <c r="C7" s="80"/>
      <c r="D7" s="677" t="s">
        <v>24</v>
      </c>
      <c r="E7" s="195" t="s">
        <v>24</v>
      </c>
      <c r="F7" s="195" t="s">
        <v>24</v>
      </c>
      <c r="G7" s="678" t="s">
        <v>24</v>
      </c>
      <c r="H7" s="81" t="s">
        <v>24</v>
      </c>
      <c r="I7" s="81" t="s">
        <v>24</v>
      </c>
      <c r="J7" s="310"/>
      <c r="K7" s="81" t="s">
        <v>24</v>
      </c>
      <c r="L7" s="142"/>
    </row>
    <row r="8" spans="2:12" ht="12.75" customHeight="1">
      <c r="B8" s="143" t="s">
        <v>204</v>
      </c>
      <c r="C8" s="80"/>
      <c r="D8" s="441">
        <v>773251</v>
      </c>
      <c r="E8" s="85">
        <v>646501</v>
      </c>
      <c r="F8" s="85">
        <v>591752</v>
      </c>
      <c r="G8" s="679">
        <v>596267</v>
      </c>
      <c r="H8" s="82">
        <v>557743</v>
      </c>
      <c r="I8" s="82">
        <v>1148004</v>
      </c>
      <c r="J8" s="82">
        <v>569688</v>
      </c>
      <c r="K8" s="82">
        <v>737335</v>
      </c>
      <c r="L8" s="142"/>
    </row>
    <row r="9" spans="2:12" ht="12.75" customHeight="1">
      <c r="B9" s="143" t="s">
        <v>205</v>
      </c>
      <c r="C9" s="80"/>
      <c r="D9" s="441">
        <v>462164</v>
      </c>
      <c r="E9" s="85">
        <v>466641</v>
      </c>
      <c r="F9" s="85">
        <v>507295</v>
      </c>
      <c r="G9" s="679">
        <v>532693</v>
      </c>
      <c r="H9" s="82">
        <v>504039</v>
      </c>
      <c r="I9" s="82">
        <v>567994</v>
      </c>
      <c r="J9" s="82">
        <v>589046</v>
      </c>
      <c r="K9" s="82">
        <v>390398</v>
      </c>
      <c r="L9" s="142"/>
    </row>
    <row r="10" spans="2:12" ht="12.75" customHeight="1">
      <c r="B10" s="143" t="s">
        <v>206</v>
      </c>
      <c r="C10" s="80"/>
      <c r="D10" s="441">
        <v>550030</v>
      </c>
      <c r="E10" s="85">
        <v>600007</v>
      </c>
      <c r="F10" s="85">
        <v>100015</v>
      </c>
      <c r="G10" s="679">
        <v>350037</v>
      </c>
      <c r="H10" s="82">
        <v>450203</v>
      </c>
      <c r="I10" s="82">
        <v>200008</v>
      </c>
      <c r="J10" s="82">
        <v>200370</v>
      </c>
      <c r="K10" s="82">
        <v>499966</v>
      </c>
      <c r="L10" s="142"/>
    </row>
    <row r="11" spans="2:12" ht="12.75" customHeight="1">
      <c r="B11" s="143" t="s">
        <v>121</v>
      </c>
      <c r="C11" s="80"/>
      <c r="D11" s="441">
        <v>1033438</v>
      </c>
      <c r="E11" s="85">
        <v>829561</v>
      </c>
      <c r="F11" s="85">
        <v>859925</v>
      </c>
      <c r="G11" s="679">
        <v>611718</v>
      </c>
      <c r="H11" s="82">
        <v>589876</v>
      </c>
      <c r="I11" s="82">
        <v>554975</v>
      </c>
      <c r="J11" s="82">
        <v>566859</v>
      </c>
      <c r="K11" s="82">
        <v>410639</v>
      </c>
      <c r="L11" s="142"/>
    </row>
    <row r="12" spans="2:12" ht="12.75" customHeight="1">
      <c r="B12" s="143" t="s">
        <v>119</v>
      </c>
      <c r="C12" s="80"/>
      <c r="D12" s="441">
        <v>22421603</v>
      </c>
      <c r="E12" s="82">
        <v>21413300</v>
      </c>
      <c r="F12" s="82">
        <v>20225222</v>
      </c>
      <c r="G12" s="679">
        <v>19507100</v>
      </c>
      <c r="H12" s="82">
        <v>19445386</v>
      </c>
      <c r="I12" s="82">
        <v>18963470</v>
      </c>
      <c r="J12" s="82">
        <v>19135799</v>
      </c>
      <c r="K12" s="82">
        <v>18552216</v>
      </c>
      <c r="L12" s="142"/>
    </row>
    <row r="13" spans="2:12" ht="12.75" customHeight="1">
      <c r="B13" s="218" t="s">
        <v>120</v>
      </c>
      <c r="C13" s="80"/>
      <c r="D13" s="441">
        <v>10479159</v>
      </c>
      <c r="E13" s="82">
        <v>10061492</v>
      </c>
      <c r="F13" s="82">
        <v>9667652</v>
      </c>
      <c r="G13" s="679">
        <v>9384917</v>
      </c>
      <c r="H13" s="82">
        <v>8826182</v>
      </c>
      <c r="I13" s="82">
        <v>8628451</v>
      </c>
      <c r="J13" s="82">
        <v>8573118</v>
      </c>
      <c r="K13" s="82">
        <v>8229032</v>
      </c>
      <c r="L13" s="142"/>
    </row>
    <row r="14" spans="2:12" ht="12.75" customHeight="1">
      <c r="B14" s="143" t="s">
        <v>207</v>
      </c>
      <c r="C14" s="80"/>
      <c r="D14" s="441">
        <v>207889</v>
      </c>
      <c r="E14" s="85">
        <v>204820</v>
      </c>
      <c r="F14" s="85">
        <v>203491</v>
      </c>
      <c r="G14" s="679">
        <v>187866</v>
      </c>
      <c r="H14" s="82">
        <v>184844</v>
      </c>
      <c r="I14" s="82">
        <v>171736</v>
      </c>
      <c r="J14" s="82">
        <v>149307</v>
      </c>
      <c r="K14" s="82">
        <v>145850</v>
      </c>
      <c r="L14" s="142"/>
    </row>
    <row r="15" spans="2:12" ht="12.75" customHeight="1">
      <c r="B15" s="143" t="s">
        <v>208</v>
      </c>
      <c r="C15" s="80"/>
      <c r="D15" s="441">
        <v>231536</v>
      </c>
      <c r="E15" s="85">
        <v>202745</v>
      </c>
      <c r="F15" s="85">
        <v>186901</v>
      </c>
      <c r="G15" s="679">
        <v>183939</v>
      </c>
      <c r="H15" s="82">
        <v>188045</v>
      </c>
      <c r="I15" s="82">
        <v>212448</v>
      </c>
      <c r="J15" s="82">
        <v>173059</v>
      </c>
      <c r="K15" s="82">
        <v>188443</v>
      </c>
      <c r="L15" s="142"/>
    </row>
    <row r="16" spans="2:12" ht="12.75" customHeight="1">
      <c r="B16" s="689" t="s">
        <v>117</v>
      </c>
      <c r="C16" s="689"/>
      <c r="D16" s="577">
        <v>36159070</v>
      </c>
      <c r="E16" s="803">
        <v>34425067</v>
      </c>
      <c r="F16" s="803">
        <v>32342253</v>
      </c>
      <c r="G16" s="804">
        <v>31354537</v>
      </c>
      <c r="H16" s="805">
        <v>30746318</v>
      </c>
      <c r="I16" s="805">
        <v>30447086</v>
      </c>
      <c r="J16" s="805">
        <v>29957246</v>
      </c>
      <c r="K16" s="805">
        <v>29153879</v>
      </c>
      <c r="L16" s="142"/>
    </row>
    <row r="17" spans="2:12" ht="12.75" customHeight="1">
      <c r="B17" s="80" t="s">
        <v>117</v>
      </c>
      <c r="C17" s="80"/>
      <c r="D17" s="686"/>
      <c r="E17" s="91"/>
      <c r="F17" s="91"/>
      <c r="G17" s="687"/>
      <c r="H17" s="86"/>
      <c r="I17" s="86"/>
      <c r="J17" s="86"/>
      <c r="K17" s="86"/>
      <c r="L17" s="142"/>
    </row>
    <row r="18" spans="2:12" ht="12.75" customHeight="1">
      <c r="B18" s="80" t="s">
        <v>209</v>
      </c>
      <c r="C18" s="80"/>
      <c r="D18" s="806"/>
      <c r="E18" s="91"/>
      <c r="F18" s="91"/>
      <c r="G18" s="687"/>
      <c r="H18" s="86"/>
      <c r="I18" s="86"/>
      <c r="J18" s="86"/>
      <c r="K18" s="86"/>
      <c r="L18" s="142"/>
    </row>
    <row r="19" spans="2:12" ht="12.75" customHeight="1">
      <c r="B19" s="80" t="s">
        <v>210</v>
      </c>
      <c r="C19" s="80"/>
      <c r="D19" s="686"/>
      <c r="E19" s="91"/>
      <c r="F19" s="91"/>
      <c r="G19" s="687"/>
      <c r="H19" s="86"/>
      <c r="I19" s="86"/>
      <c r="J19" s="86"/>
      <c r="K19" s="86"/>
      <c r="L19" s="142"/>
    </row>
    <row r="20" spans="2:12" ht="12.75" customHeight="1">
      <c r="B20" s="80" t="s">
        <v>211</v>
      </c>
      <c r="C20" s="80"/>
      <c r="D20" s="441">
        <v>20856383</v>
      </c>
      <c r="E20" s="85">
        <v>19932120</v>
      </c>
      <c r="F20" s="85">
        <v>18588223</v>
      </c>
      <c r="G20" s="679">
        <v>17609846</v>
      </c>
      <c r="H20" s="82">
        <v>16585043</v>
      </c>
      <c r="I20" s="82">
        <v>16603178</v>
      </c>
      <c r="J20" s="82">
        <v>15861725</v>
      </c>
      <c r="K20" s="82">
        <v>15695407</v>
      </c>
      <c r="L20" s="142"/>
    </row>
    <row r="21" spans="2:12" ht="12.75" customHeight="1">
      <c r="B21" s="80" t="s">
        <v>212</v>
      </c>
      <c r="C21" s="80"/>
      <c r="D21" s="441">
        <v>11375020</v>
      </c>
      <c r="E21" s="85">
        <v>11195418</v>
      </c>
      <c r="F21" s="85">
        <v>11483635</v>
      </c>
      <c r="G21" s="679">
        <v>11731668</v>
      </c>
      <c r="H21" s="82">
        <v>11991964</v>
      </c>
      <c r="I21" s="82">
        <v>11691653</v>
      </c>
      <c r="J21" s="82">
        <v>11190224</v>
      </c>
      <c r="K21" s="82">
        <v>10777497</v>
      </c>
      <c r="L21" s="142"/>
    </row>
    <row r="22" spans="2:12" ht="12.75" customHeight="1">
      <c r="B22" s="80" t="s">
        <v>213</v>
      </c>
      <c r="C22" s="80"/>
      <c r="D22" s="441">
        <v>1376763</v>
      </c>
      <c r="E22" s="85">
        <v>804300</v>
      </c>
      <c r="F22" s="85">
        <v>201271</v>
      </c>
      <c r="G22" s="451">
        <v>0</v>
      </c>
      <c r="H22" s="82">
        <v>251877</v>
      </c>
      <c r="I22" s="82">
        <v>154364</v>
      </c>
      <c r="J22" s="82">
        <v>598956</v>
      </c>
      <c r="K22" s="82">
        <v>429347</v>
      </c>
      <c r="L22" s="142"/>
    </row>
    <row r="23" spans="2:12" ht="12.75" customHeight="1">
      <c r="B23" s="80" t="s">
        <v>214</v>
      </c>
      <c r="C23" s="80"/>
      <c r="D23" s="441">
        <v>63141</v>
      </c>
      <c r="E23" s="85">
        <v>70118</v>
      </c>
      <c r="F23" s="85">
        <v>67520</v>
      </c>
      <c r="G23" s="442">
        <v>63269</v>
      </c>
      <c r="H23" s="82">
        <v>60880</v>
      </c>
      <c r="I23" s="82">
        <v>55691</v>
      </c>
      <c r="J23" s="82">
        <v>50546</v>
      </c>
      <c r="K23" s="82">
        <v>48117</v>
      </c>
      <c r="L23" s="142"/>
    </row>
    <row r="24" spans="2:12" ht="12.75" customHeight="1">
      <c r="B24" s="80" t="s">
        <v>216</v>
      </c>
      <c r="C24" s="80"/>
      <c r="D24" s="441">
        <v>200128</v>
      </c>
      <c r="E24" s="217">
        <v>330479</v>
      </c>
      <c r="F24" s="217">
        <v>0</v>
      </c>
      <c r="G24" s="451">
        <v>0</v>
      </c>
      <c r="H24" s="219">
        <v>0</v>
      </c>
      <c r="I24" s="82">
        <v>150261</v>
      </c>
      <c r="J24" s="82">
        <v>500374</v>
      </c>
      <c r="K24" s="82">
        <v>499988</v>
      </c>
      <c r="L24" s="142"/>
    </row>
    <row r="25" spans="2:12" ht="12.75" customHeight="1">
      <c r="B25" s="80" t="s">
        <v>215</v>
      </c>
      <c r="C25" s="80"/>
      <c r="D25" s="441">
        <v>335001</v>
      </c>
      <c r="E25" s="85">
        <v>221354</v>
      </c>
      <c r="F25" s="85">
        <v>200067</v>
      </c>
      <c r="G25" s="442">
        <v>217975</v>
      </c>
      <c r="H25" s="82">
        <v>208852</v>
      </c>
      <c r="I25" s="82">
        <v>218038</v>
      </c>
      <c r="J25" s="82">
        <v>256038</v>
      </c>
      <c r="K25" s="82">
        <v>252822</v>
      </c>
      <c r="L25" s="142"/>
    </row>
    <row r="26" spans="2:12" ht="12.75" customHeight="1">
      <c r="B26" s="694" t="s">
        <v>117</v>
      </c>
      <c r="C26" s="694"/>
      <c r="D26" s="144">
        <v>34206436</v>
      </c>
      <c r="E26" s="807">
        <v>32553789</v>
      </c>
      <c r="F26" s="807">
        <v>30540716</v>
      </c>
      <c r="G26" s="808">
        <v>29622758</v>
      </c>
      <c r="H26" s="809">
        <v>29098616</v>
      </c>
      <c r="I26" s="809">
        <v>28873185</v>
      </c>
      <c r="J26" s="809">
        <v>28457863</v>
      </c>
      <c r="K26" s="809">
        <v>27703178</v>
      </c>
      <c r="L26" s="142"/>
    </row>
    <row r="27" spans="2:12" ht="12.75" customHeight="1">
      <c r="B27" s="80" t="s">
        <v>217</v>
      </c>
      <c r="C27" s="80"/>
      <c r="D27" s="686"/>
      <c r="E27" s="91"/>
      <c r="F27" s="91"/>
      <c r="G27" s="687"/>
      <c r="H27" s="86"/>
      <c r="I27" s="86"/>
      <c r="J27" s="86"/>
      <c r="K27" s="86"/>
      <c r="L27" s="142"/>
    </row>
    <row r="28" spans="2:12" ht="12.75" customHeight="1">
      <c r="B28" s="80" t="s">
        <v>218</v>
      </c>
      <c r="C28" s="80"/>
      <c r="D28" s="441">
        <v>70607</v>
      </c>
      <c r="E28" s="85">
        <v>71195</v>
      </c>
      <c r="F28" s="85">
        <v>72001</v>
      </c>
      <c r="G28" s="679">
        <v>72194</v>
      </c>
      <c r="H28" s="82">
        <v>72477</v>
      </c>
      <c r="I28" s="82">
        <v>72557</v>
      </c>
      <c r="J28" s="82">
        <v>72557</v>
      </c>
      <c r="K28" s="82">
        <v>72557</v>
      </c>
      <c r="L28" s="142"/>
    </row>
    <row r="29" spans="2:12" ht="12.75" customHeight="1">
      <c r="B29" s="80" t="s">
        <v>219</v>
      </c>
      <c r="C29" s="80"/>
      <c r="D29" s="441">
        <v>230160</v>
      </c>
      <c r="E29" s="85">
        <v>228645</v>
      </c>
      <c r="F29" s="85">
        <v>224997</v>
      </c>
      <c r="G29" s="679">
        <v>224397</v>
      </c>
      <c r="H29" s="82">
        <v>218166</v>
      </c>
      <c r="I29" s="82">
        <v>214657</v>
      </c>
      <c r="J29" s="82">
        <v>213701</v>
      </c>
      <c r="K29" s="82">
        <v>213701</v>
      </c>
      <c r="L29" s="142"/>
    </row>
    <row r="30" spans="2:12" ht="12.75" customHeight="1">
      <c r="B30" s="80" t="s">
        <v>220</v>
      </c>
      <c r="C30" s="80"/>
      <c r="D30" s="441">
        <v>8693</v>
      </c>
      <c r="E30" s="85">
        <v>8272</v>
      </c>
      <c r="F30" s="85">
        <v>8237</v>
      </c>
      <c r="G30" s="679">
        <v>7722</v>
      </c>
      <c r="H30" s="82">
        <v>8092</v>
      </c>
      <c r="I30" s="82">
        <v>8245</v>
      </c>
      <c r="J30" s="82">
        <v>7818</v>
      </c>
      <c r="K30" s="82">
        <v>7405</v>
      </c>
      <c r="L30" s="142"/>
    </row>
    <row r="31" spans="2:12" ht="13.5" customHeight="1">
      <c r="B31" s="80" t="s">
        <v>221</v>
      </c>
      <c r="C31" s="80"/>
      <c r="D31" s="441">
        <v>1650757</v>
      </c>
      <c r="E31" s="85">
        <v>1578128</v>
      </c>
      <c r="F31" s="85">
        <v>1513118</v>
      </c>
      <c r="G31" s="679">
        <v>1449715</v>
      </c>
      <c r="H31" s="82">
        <v>1387919</v>
      </c>
      <c r="I31" s="82">
        <v>1323855</v>
      </c>
      <c r="J31" s="82">
        <v>1257268</v>
      </c>
      <c r="K31" s="82">
        <v>1212125</v>
      </c>
      <c r="L31" s="142"/>
    </row>
    <row r="32" spans="2:12" ht="12.75" customHeight="1">
      <c r="B32" s="80" t="s">
        <v>222</v>
      </c>
      <c r="C32" s="80"/>
      <c r="D32" s="686">
        <v>-7583</v>
      </c>
      <c r="E32" s="91">
        <v>-14962</v>
      </c>
      <c r="F32" s="91">
        <v>-16816</v>
      </c>
      <c r="G32" s="687">
        <v>-22249</v>
      </c>
      <c r="H32" s="86">
        <v>-38952</v>
      </c>
      <c r="I32" s="86">
        <v>-45413</v>
      </c>
      <c r="J32" s="86">
        <v>-51961</v>
      </c>
      <c r="K32" s="86">
        <v>-55087</v>
      </c>
      <c r="L32" s="142"/>
    </row>
    <row r="33" spans="2:12" ht="12.75" customHeight="1">
      <c r="B33" s="694" t="s">
        <v>117</v>
      </c>
      <c r="C33" s="694"/>
      <c r="D33" s="144">
        <v>1952634</v>
      </c>
      <c r="E33" s="807">
        <v>1871278</v>
      </c>
      <c r="F33" s="807">
        <v>1801537</v>
      </c>
      <c r="G33" s="808">
        <v>1731779</v>
      </c>
      <c r="H33" s="809">
        <v>1647702</v>
      </c>
      <c r="I33" s="809">
        <v>1573901</v>
      </c>
      <c r="J33" s="809">
        <v>1499383</v>
      </c>
      <c r="K33" s="809">
        <v>1450701</v>
      </c>
      <c r="L33" s="142"/>
    </row>
    <row r="34" spans="2:12" ht="12.75" customHeight="1">
      <c r="B34" s="80" t="s">
        <v>117</v>
      </c>
      <c r="C34" s="80"/>
      <c r="D34" s="686"/>
      <c r="E34" s="91"/>
      <c r="F34" s="91"/>
      <c r="G34" s="687"/>
      <c r="H34" s="86"/>
      <c r="I34" s="86"/>
      <c r="J34" s="86"/>
      <c r="K34" s="86"/>
      <c r="L34" s="142"/>
    </row>
    <row r="35" spans="2:12" ht="12.75" customHeight="1">
      <c r="B35" s="689" t="s">
        <v>117</v>
      </c>
      <c r="C35" s="689"/>
      <c r="D35" s="577">
        <v>36159070</v>
      </c>
      <c r="E35" s="803">
        <v>34425067</v>
      </c>
      <c r="F35" s="803">
        <v>32342253</v>
      </c>
      <c r="G35" s="804">
        <v>31354537</v>
      </c>
      <c r="H35" s="805">
        <v>30746318</v>
      </c>
      <c r="I35" s="805">
        <v>30447086</v>
      </c>
      <c r="J35" s="805">
        <v>29957246</v>
      </c>
      <c r="K35" s="805">
        <v>29153879</v>
      </c>
      <c r="L35" s="142"/>
    </row>
    <row r="36" spans="2:12" ht="4.5" customHeight="1"/>
    <row r="37" spans="2:12" ht="13.5" customHeight="1">
      <c r="B37" s="44"/>
      <c r="H37" s="71"/>
    </row>
    <row r="38" spans="2:12" ht="13.5" customHeight="1">
      <c r="B38" s="44"/>
      <c r="H38" s="71"/>
    </row>
    <row r="39" spans="2:12">
      <c r="B39" s="44"/>
      <c r="D39" s="83"/>
      <c r="H39" s="83"/>
    </row>
    <row r="41" spans="2:12">
      <c r="B41" s="142"/>
    </row>
    <row r="42" spans="2:12">
      <c r="B42" s="142"/>
    </row>
    <row r="43" spans="2:12">
      <c r="B43" s="142"/>
    </row>
    <row r="44" spans="2:12">
      <c r="B44" s="142"/>
    </row>
    <row r="45" spans="2:12">
      <c r="B45" s="142"/>
    </row>
    <row r="46" spans="2:12">
      <c r="B46" s="142"/>
    </row>
    <row r="47" spans="2:12">
      <c r="B47" s="142"/>
    </row>
    <row r="48" spans="2:12">
      <c r="B48" s="142"/>
    </row>
    <row r="49" spans="2:2">
      <c r="B49" s="142"/>
    </row>
    <row r="50" spans="2:2">
      <c r="B50" s="142"/>
    </row>
    <row r="51" spans="2:2">
      <c r="B51" s="142"/>
    </row>
    <row r="52" spans="2:2">
      <c r="B52" s="142"/>
    </row>
    <row r="53" spans="2:2">
      <c r="B53" s="142"/>
    </row>
    <row r="54" spans="2:2">
      <c r="B54" s="142"/>
    </row>
    <row r="55" spans="2:2">
      <c r="B55" s="142"/>
    </row>
    <row r="56" spans="2:2">
      <c r="B56" s="142"/>
    </row>
  </sheetData>
  <mergeCells count="3">
    <mergeCell ref="B2:J2"/>
    <mergeCell ref="D4:G4"/>
    <mergeCell ref="H4:K4"/>
  </mergeCells>
  <pageMargins left="0.5" right="0.5" top="1" bottom="0.5" header="0.5" footer="0.3"/>
  <pageSetup scale="95" fitToHeight="0" orientation="landscape" r:id="rId1"/>
  <headerFooter scaleWithDoc="0">
    <oddHeader>&amp;L&amp;G</oddHeader>
    <oddFooter>&amp;C&amp;"Open Sans,Regular"&amp;8&amp;P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9"/>
  <sheetViews>
    <sheetView showGridLines="0" workbookViewId="0">
      <selection activeCell="R35" sqref="R35"/>
    </sheetView>
  </sheetViews>
  <sheetFormatPr defaultColWidth="8.85546875" defaultRowHeight="16.5"/>
  <cols>
    <col min="1" max="1" width="3.5703125" style="71" customWidth="1"/>
    <col min="2" max="2" width="45.7109375" style="71" customWidth="1"/>
    <col min="3" max="3" width="1.5703125" style="71" customWidth="1"/>
    <col min="4" max="4" width="10.85546875" style="71" customWidth="1"/>
    <col min="5" max="11" width="10.85546875" style="72" customWidth="1"/>
    <col min="12" max="16384" width="8.85546875" style="71"/>
  </cols>
  <sheetData>
    <row r="1" spans="2:11" ht="11.25" customHeight="1"/>
    <row r="2" spans="2:11" ht="15.75" customHeight="1">
      <c r="B2" s="1005" t="s">
        <v>223</v>
      </c>
      <c r="C2" s="1005"/>
      <c r="D2" s="1005"/>
      <c r="E2" s="1005"/>
      <c r="F2" s="1005"/>
      <c r="G2" s="1005"/>
      <c r="H2" s="1005"/>
      <c r="I2" s="1005"/>
      <c r="J2" s="1005"/>
    </row>
    <row r="3" spans="2:11" ht="5.25" customHeight="1">
      <c r="B3" s="74" t="s">
        <v>200</v>
      </c>
      <c r="C3" s="74"/>
      <c r="D3" s="74"/>
      <c r="E3" s="75"/>
      <c r="F3" s="75"/>
      <c r="G3" s="75"/>
      <c r="H3" s="75"/>
      <c r="I3" s="75"/>
      <c r="J3" s="75" t="s">
        <v>24</v>
      </c>
      <c r="K3" s="75" t="s">
        <v>24</v>
      </c>
    </row>
    <row r="4" spans="2:11" ht="12.95" customHeight="1">
      <c r="B4" s="78" t="s">
        <v>201</v>
      </c>
      <c r="C4" s="78"/>
      <c r="D4" s="1006" t="s">
        <v>59</v>
      </c>
      <c r="E4" s="1006"/>
      <c r="F4" s="1006"/>
      <c r="G4" s="1006"/>
      <c r="H4" s="1004" t="s">
        <v>60</v>
      </c>
      <c r="I4" s="1004"/>
      <c r="J4" s="1004"/>
      <c r="K4" s="1004"/>
    </row>
    <row r="5" spans="2:11" s="79" customFormat="1" ht="12.95" customHeight="1">
      <c r="B5" s="676"/>
      <c r="C5" s="810"/>
      <c r="D5" s="620" t="s">
        <v>17</v>
      </c>
      <c r="E5" s="621" t="s">
        <v>62</v>
      </c>
      <c r="F5" s="621" t="s">
        <v>63</v>
      </c>
      <c r="G5" s="622" t="s">
        <v>64</v>
      </c>
      <c r="H5" s="621" t="s">
        <v>17</v>
      </c>
      <c r="I5" s="621" t="s">
        <v>62</v>
      </c>
      <c r="J5" s="621" t="s">
        <v>63</v>
      </c>
      <c r="K5" s="621" t="s">
        <v>64</v>
      </c>
    </row>
    <row r="6" spans="2:11" ht="5.0999999999999996" customHeight="1">
      <c r="B6" s="80" t="s">
        <v>202</v>
      </c>
      <c r="C6" s="74"/>
      <c r="D6" s="677" t="s">
        <v>24</v>
      </c>
      <c r="E6" s="81" t="s">
        <v>24</v>
      </c>
      <c r="F6" s="81" t="s">
        <v>24</v>
      </c>
      <c r="G6" s="811" t="s">
        <v>24</v>
      </c>
      <c r="H6" s="145" t="s">
        <v>24</v>
      </c>
      <c r="I6" s="81" t="s">
        <v>24</v>
      </c>
      <c r="J6" s="81" t="s">
        <v>24</v>
      </c>
      <c r="K6" s="81" t="s">
        <v>24</v>
      </c>
    </row>
    <row r="7" spans="2:11" ht="12.75" customHeight="1">
      <c r="B7" s="80" t="s">
        <v>203</v>
      </c>
      <c r="C7" s="74"/>
      <c r="D7" s="677" t="s">
        <v>24</v>
      </c>
      <c r="E7" s="81" t="s">
        <v>24</v>
      </c>
      <c r="F7" s="81" t="s">
        <v>24</v>
      </c>
      <c r="G7" s="811" t="s">
        <v>24</v>
      </c>
      <c r="H7" s="145" t="s">
        <v>24</v>
      </c>
      <c r="I7" s="81" t="s">
        <v>24</v>
      </c>
      <c r="J7" s="81" t="s">
        <v>24</v>
      </c>
      <c r="K7" s="81" t="s">
        <v>24</v>
      </c>
    </row>
    <row r="8" spans="2:11" ht="12.75" customHeight="1">
      <c r="B8" s="143" t="s">
        <v>204</v>
      </c>
      <c r="C8" s="74"/>
      <c r="D8" s="443">
        <v>910976</v>
      </c>
      <c r="E8" s="93">
        <v>644388</v>
      </c>
      <c r="F8" s="93">
        <v>687362</v>
      </c>
      <c r="G8" s="812">
        <v>653972</v>
      </c>
      <c r="H8" s="93">
        <v>896893</v>
      </c>
      <c r="I8" s="93">
        <v>958934</v>
      </c>
      <c r="J8" s="93">
        <v>764370</v>
      </c>
      <c r="K8" s="93">
        <v>639738</v>
      </c>
    </row>
    <row r="9" spans="2:11" ht="12.75" customHeight="1">
      <c r="B9" s="143" t="s">
        <v>205</v>
      </c>
      <c r="C9" s="74"/>
      <c r="D9" s="443">
        <v>488461</v>
      </c>
      <c r="E9" s="93">
        <v>507107</v>
      </c>
      <c r="F9" s="93">
        <v>550536</v>
      </c>
      <c r="G9" s="812">
        <v>500603</v>
      </c>
      <c r="H9" s="93">
        <v>548160</v>
      </c>
      <c r="I9" s="93">
        <v>580882</v>
      </c>
      <c r="J9" s="93">
        <v>503034</v>
      </c>
      <c r="K9" s="93">
        <v>401532</v>
      </c>
    </row>
    <row r="10" spans="2:11" ht="12.75" customHeight="1">
      <c r="B10" s="143" t="s">
        <v>206</v>
      </c>
      <c r="C10" s="74"/>
      <c r="D10" s="443">
        <v>287509</v>
      </c>
      <c r="E10" s="93">
        <v>200006</v>
      </c>
      <c r="F10" s="93">
        <v>112513</v>
      </c>
      <c r="G10" s="679">
        <v>200060</v>
      </c>
      <c r="H10" s="82">
        <v>162553</v>
      </c>
      <c r="I10" s="82">
        <v>100095</v>
      </c>
      <c r="J10" s="82">
        <v>175084</v>
      </c>
      <c r="K10" s="82">
        <v>162509</v>
      </c>
    </row>
    <row r="11" spans="2:11" ht="12.75" customHeight="1">
      <c r="B11" s="143" t="s">
        <v>121</v>
      </c>
      <c r="C11" s="74"/>
      <c r="D11" s="443">
        <v>960840</v>
      </c>
      <c r="E11" s="93">
        <v>869592</v>
      </c>
      <c r="F11" s="93">
        <v>750802</v>
      </c>
      <c r="G11" s="812">
        <v>593933</v>
      </c>
      <c r="H11" s="93">
        <v>579936</v>
      </c>
      <c r="I11" s="93">
        <v>561074</v>
      </c>
      <c r="J11" s="93">
        <v>519472</v>
      </c>
      <c r="K11" s="93">
        <v>377116</v>
      </c>
    </row>
    <row r="12" spans="2:11" ht="12.75" customHeight="1">
      <c r="B12" s="143" t="s">
        <v>119</v>
      </c>
      <c r="C12" s="74"/>
      <c r="D12" s="443">
        <v>21952479</v>
      </c>
      <c r="E12" s="93">
        <v>20823336</v>
      </c>
      <c r="F12" s="93">
        <v>19824494</v>
      </c>
      <c r="G12" s="812">
        <v>19458858</v>
      </c>
      <c r="H12" s="93">
        <v>19281866</v>
      </c>
      <c r="I12" s="93">
        <v>19039876</v>
      </c>
      <c r="J12" s="93">
        <v>18815432</v>
      </c>
      <c r="K12" s="93">
        <v>18450900</v>
      </c>
    </row>
    <row r="13" spans="2:11" ht="12.75" customHeight="1">
      <c r="B13" s="143" t="s">
        <v>120</v>
      </c>
      <c r="C13" s="74"/>
      <c r="D13" s="443">
        <v>10242454</v>
      </c>
      <c r="E13" s="93">
        <v>9934588</v>
      </c>
      <c r="F13" s="93">
        <v>9495412</v>
      </c>
      <c r="G13" s="812">
        <v>9190629</v>
      </c>
      <c r="H13" s="93">
        <v>8703392</v>
      </c>
      <c r="I13" s="93">
        <v>8710188</v>
      </c>
      <c r="J13" s="93">
        <v>8408342</v>
      </c>
      <c r="K13" s="93">
        <v>8315963</v>
      </c>
    </row>
    <row r="14" spans="2:11" ht="12.75" customHeight="1">
      <c r="B14" s="143" t="s">
        <v>207</v>
      </c>
      <c r="C14" s="74"/>
      <c r="D14" s="443">
        <v>204563</v>
      </c>
      <c r="E14" s="93">
        <v>203194</v>
      </c>
      <c r="F14" s="93">
        <v>193887</v>
      </c>
      <c r="G14" s="812">
        <v>184996</v>
      </c>
      <c r="H14" s="93">
        <v>176195</v>
      </c>
      <c r="I14" s="93">
        <v>158216</v>
      </c>
      <c r="J14" s="93">
        <v>145172</v>
      </c>
      <c r="K14" s="93">
        <v>140053</v>
      </c>
    </row>
    <row r="15" spans="2:11" ht="12.75" customHeight="1">
      <c r="B15" s="143" t="s">
        <v>208</v>
      </c>
      <c r="C15" s="74"/>
      <c r="D15" s="443">
        <v>230991</v>
      </c>
      <c r="E15" s="93">
        <v>191988</v>
      </c>
      <c r="F15" s="93">
        <v>181258</v>
      </c>
      <c r="G15" s="812">
        <v>189013</v>
      </c>
      <c r="H15" s="93">
        <v>195593</v>
      </c>
      <c r="I15" s="93">
        <v>186837</v>
      </c>
      <c r="J15" s="93">
        <v>179800</v>
      </c>
      <c r="K15" s="93">
        <v>170270</v>
      </c>
    </row>
    <row r="16" spans="2:11" ht="12.75" customHeight="1">
      <c r="B16" s="689" t="s">
        <v>117</v>
      </c>
      <c r="C16" s="813"/>
      <c r="D16" s="757">
        <v>35278273</v>
      </c>
      <c r="E16" s="814">
        <v>33374199</v>
      </c>
      <c r="F16" s="814">
        <v>31796264</v>
      </c>
      <c r="G16" s="815">
        <v>30972064</v>
      </c>
      <c r="H16" s="814">
        <v>30544588</v>
      </c>
      <c r="I16" s="814">
        <v>30296102</v>
      </c>
      <c r="J16" s="814">
        <v>29510706</v>
      </c>
      <c r="K16" s="814">
        <v>28658081</v>
      </c>
    </row>
    <row r="17" spans="2:11" ht="12.75" customHeight="1">
      <c r="B17" s="80" t="s">
        <v>117</v>
      </c>
      <c r="C17" s="74"/>
      <c r="D17" s="686"/>
      <c r="E17" s="86"/>
      <c r="F17" s="86"/>
      <c r="G17" s="687"/>
      <c r="H17" s="86"/>
      <c r="I17" s="86"/>
      <c r="J17" s="86"/>
      <c r="K17" s="86"/>
    </row>
    <row r="18" spans="2:11" ht="12.75" customHeight="1">
      <c r="B18" s="80" t="s">
        <v>209</v>
      </c>
      <c r="C18" s="74"/>
      <c r="D18" s="686"/>
      <c r="E18" s="86"/>
      <c r="F18" s="86"/>
      <c r="G18" s="687"/>
      <c r="H18" s="86"/>
      <c r="I18" s="86"/>
      <c r="J18" s="86"/>
      <c r="K18" s="86"/>
    </row>
    <row r="19" spans="2:11" ht="12.75" customHeight="1">
      <c r="B19" s="80" t="s">
        <v>210</v>
      </c>
      <c r="C19" s="74"/>
      <c r="D19" s="686"/>
      <c r="E19" s="86"/>
      <c r="F19" s="86"/>
      <c r="G19" s="687"/>
      <c r="H19" s="86"/>
      <c r="I19" s="86"/>
      <c r="J19" s="86"/>
      <c r="K19" s="86"/>
    </row>
    <row r="20" spans="2:11" ht="12.75" customHeight="1">
      <c r="B20" s="80" t="s">
        <v>211</v>
      </c>
      <c r="C20" s="74"/>
      <c r="D20" s="443">
        <v>20477756</v>
      </c>
      <c r="E20" s="93">
        <v>19184441</v>
      </c>
      <c r="F20" s="93">
        <v>18070910</v>
      </c>
      <c r="G20" s="812">
        <v>16967484</v>
      </c>
      <c r="H20" s="93">
        <v>16484004</v>
      </c>
      <c r="I20" s="93">
        <v>16206171</v>
      </c>
      <c r="J20" s="93">
        <v>15812642</v>
      </c>
      <c r="K20" s="93">
        <v>15534859</v>
      </c>
    </row>
    <row r="21" spans="2:11" ht="12.75" customHeight="1">
      <c r="B21" s="80" t="s">
        <v>212</v>
      </c>
      <c r="C21" s="74"/>
      <c r="D21" s="443">
        <v>11397001</v>
      </c>
      <c r="E21" s="93">
        <v>11342854</v>
      </c>
      <c r="F21" s="93">
        <v>11619090</v>
      </c>
      <c r="G21" s="812">
        <v>11868578</v>
      </c>
      <c r="H21" s="93">
        <v>11849939</v>
      </c>
      <c r="I21" s="93">
        <v>11503379</v>
      </c>
      <c r="J21" s="93">
        <v>11000628</v>
      </c>
      <c r="K21" s="93">
        <v>10799959</v>
      </c>
    </row>
    <row r="22" spans="2:11" ht="12.75" customHeight="1">
      <c r="B22" s="80" t="s">
        <v>213</v>
      </c>
      <c r="C22" s="74"/>
      <c r="D22" s="441">
        <v>887745</v>
      </c>
      <c r="E22" s="82">
        <v>592360</v>
      </c>
      <c r="F22" s="82">
        <v>50318</v>
      </c>
      <c r="G22" s="679">
        <v>172563</v>
      </c>
      <c r="H22" s="93">
        <v>282684</v>
      </c>
      <c r="I22" s="93">
        <v>438560</v>
      </c>
      <c r="J22" s="93">
        <v>525983</v>
      </c>
      <c r="K22" s="93">
        <v>440066</v>
      </c>
    </row>
    <row r="23" spans="2:11" ht="12.75" customHeight="1">
      <c r="B23" s="80" t="s">
        <v>214</v>
      </c>
      <c r="C23" s="74"/>
      <c r="D23" s="443">
        <v>67901</v>
      </c>
      <c r="E23" s="93">
        <v>68627</v>
      </c>
      <c r="F23" s="93">
        <v>64646</v>
      </c>
      <c r="G23" s="812">
        <v>61635</v>
      </c>
      <c r="H23" s="93">
        <v>57667</v>
      </c>
      <c r="I23" s="93">
        <v>51903</v>
      </c>
      <c r="J23" s="93">
        <v>48550</v>
      </c>
      <c r="K23" s="93">
        <v>53051</v>
      </c>
    </row>
    <row r="24" spans="2:11" ht="12.75" customHeight="1">
      <c r="B24" s="80" t="s">
        <v>216</v>
      </c>
      <c r="C24" s="74"/>
      <c r="D24" s="441">
        <v>233158</v>
      </c>
      <c r="E24" s="219">
        <v>129069</v>
      </c>
      <c r="F24" s="85">
        <v>0</v>
      </c>
      <c r="G24" s="442">
        <v>0</v>
      </c>
      <c r="H24" s="93">
        <v>37565</v>
      </c>
      <c r="I24" s="93">
        <v>317721</v>
      </c>
      <c r="J24" s="93">
        <v>375144</v>
      </c>
      <c r="K24" s="93">
        <v>124997</v>
      </c>
    </row>
    <row r="25" spans="2:11" ht="12.75" customHeight="1">
      <c r="B25" s="80" t="s">
        <v>215</v>
      </c>
      <c r="C25" s="74"/>
      <c r="D25" s="443">
        <v>300404</v>
      </c>
      <c r="E25" s="93">
        <v>221637</v>
      </c>
      <c r="F25" s="93">
        <v>223106</v>
      </c>
      <c r="G25" s="812">
        <v>211048</v>
      </c>
      <c r="H25" s="93">
        <v>221620</v>
      </c>
      <c r="I25" s="93">
        <v>240910</v>
      </c>
      <c r="J25" s="93">
        <v>270500</v>
      </c>
      <c r="K25" s="93">
        <v>232734</v>
      </c>
    </row>
    <row r="26" spans="2:11" ht="12.75" customHeight="1">
      <c r="B26" s="694" t="s">
        <v>117</v>
      </c>
      <c r="C26" s="816"/>
      <c r="D26" s="146">
        <v>33363965</v>
      </c>
      <c r="E26" s="817">
        <v>31538988</v>
      </c>
      <c r="F26" s="817">
        <v>30028070</v>
      </c>
      <c r="G26" s="818">
        <v>29281308</v>
      </c>
      <c r="H26" s="817">
        <v>28933479</v>
      </c>
      <c r="I26" s="817">
        <v>28758644</v>
      </c>
      <c r="J26" s="817">
        <v>28033447</v>
      </c>
      <c r="K26" s="817">
        <v>27185666</v>
      </c>
    </row>
    <row r="27" spans="2:11" ht="12.75" customHeight="1">
      <c r="B27" s="80" t="s">
        <v>217</v>
      </c>
      <c r="C27" s="74"/>
      <c r="D27" s="686"/>
      <c r="E27" s="86"/>
      <c r="F27" s="86"/>
      <c r="G27" s="687"/>
      <c r="H27" s="86"/>
      <c r="I27" s="86"/>
      <c r="J27" s="86"/>
      <c r="K27" s="86"/>
    </row>
    <row r="28" spans="2:11" ht="12.75" customHeight="1">
      <c r="B28" s="80" t="s">
        <v>218</v>
      </c>
      <c r="C28" s="74"/>
      <c r="D28" s="443">
        <v>70821</v>
      </c>
      <c r="E28" s="93">
        <v>71499</v>
      </c>
      <c r="F28" s="93">
        <v>72056</v>
      </c>
      <c r="G28" s="812">
        <v>72312</v>
      </c>
      <c r="H28" s="93">
        <v>72537</v>
      </c>
      <c r="I28" s="93">
        <v>72557</v>
      </c>
      <c r="J28" s="93">
        <v>72557</v>
      </c>
      <c r="K28" s="93">
        <v>72557</v>
      </c>
    </row>
    <row r="29" spans="2:11" ht="12.75" customHeight="1">
      <c r="B29" s="80" t="s">
        <v>219</v>
      </c>
      <c r="C29" s="74"/>
      <c r="D29" s="443">
        <v>229395</v>
      </c>
      <c r="E29" s="93">
        <v>226488</v>
      </c>
      <c r="F29" s="93">
        <v>224669</v>
      </c>
      <c r="G29" s="812">
        <v>221027</v>
      </c>
      <c r="H29" s="93">
        <v>215974</v>
      </c>
      <c r="I29" s="93">
        <v>214044</v>
      </c>
      <c r="J29" s="93">
        <v>213701</v>
      </c>
      <c r="K29" s="93">
        <v>213402</v>
      </c>
    </row>
    <row r="30" spans="2:11" ht="12.75" customHeight="1">
      <c r="B30" s="80" t="s">
        <v>220</v>
      </c>
      <c r="C30" s="74"/>
      <c r="D30" s="443">
        <v>8536</v>
      </c>
      <c r="E30" s="93">
        <v>8405</v>
      </c>
      <c r="F30" s="93">
        <v>8010</v>
      </c>
      <c r="G30" s="812">
        <v>8092</v>
      </c>
      <c r="H30" s="93">
        <v>8310</v>
      </c>
      <c r="I30" s="93">
        <v>8028</v>
      </c>
      <c r="J30" s="93">
        <v>7611</v>
      </c>
      <c r="K30" s="93">
        <v>7163</v>
      </c>
    </row>
    <row r="31" spans="2:11" ht="12.75" customHeight="1">
      <c r="B31" s="80" t="s">
        <v>221</v>
      </c>
      <c r="C31" s="74"/>
      <c r="D31" s="443">
        <v>1614035</v>
      </c>
      <c r="E31" s="93">
        <v>1546012</v>
      </c>
      <c r="F31" s="93">
        <v>1483101</v>
      </c>
      <c r="G31" s="812">
        <v>1419952</v>
      </c>
      <c r="H31" s="93">
        <v>1356595</v>
      </c>
      <c r="I31" s="93">
        <v>1290495</v>
      </c>
      <c r="J31" s="93">
        <v>1236580</v>
      </c>
      <c r="K31" s="93">
        <v>1211189</v>
      </c>
    </row>
    <row r="32" spans="2:11" ht="12.75" customHeight="1">
      <c r="B32" s="80" t="s">
        <v>224</v>
      </c>
      <c r="C32" s="74"/>
      <c r="D32" s="443">
        <v>-8479</v>
      </c>
      <c r="E32" s="93">
        <v>-17193</v>
      </c>
      <c r="F32" s="93">
        <v>-19642</v>
      </c>
      <c r="G32" s="812">
        <v>-30627</v>
      </c>
      <c r="H32" s="93">
        <v>-42307</v>
      </c>
      <c r="I32" s="93">
        <v>-47666</v>
      </c>
      <c r="J32" s="93">
        <v>-53190</v>
      </c>
      <c r="K32" s="93">
        <v>-31896</v>
      </c>
    </row>
    <row r="33" spans="1:11" ht="12.75" customHeight="1">
      <c r="B33" s="694" t="s">
        <v>117</v>
      </c>
      <c r="C33" s="816"/>
      <c r="D33" s="146">
        <v>1914308</v>
      </c>
      <c r="E33" s="817">
        <v>1835211</v>
      </c>
      <c r="F33" s="817">
        <v>1768194</v>
      </c>
      <c r="G33" s="818">
        <v>1690756</v>
      </c>
      <c r="H33" s="817">
        <v>1611109</v>
      </c>
      <c r="I33" s="817">
        <v>1537458</v>
      </c>
      <c r="J33" s="817">
        <v>1477259</v>
      </c>
      <c r="K33" s="817">
        <v>1472415</v>
      </c>
    </row>
    <row r="34" spans="1:11" ht="12.75" customHeight="1">
      <c r="B34" s="80" t="s">
        <v>117</v>
      </c>
      <c r="C34" s="74"/>
      <c r="D34" s="443"/>
      <c r="E34" s="93"/>
      <c r="F34" s="93"/>
      <c r="G34" s="812"/>
      <c r="H34" s="93"/>
      <c r="I34" s="93"/>
      <c r="J34" s="93"/>
      <c r="K34" s="93"/>
    </row>
    <row r="35" spans="1:11" ht="12.75" customHeight="1">
      <c r="B35" s="689" t="s">
        <v>117</v>
      </c>
      <c r="C35" s="813"/>
      <c r="D35" s="757">
        <v>35278273</v>
      </c>
      <c r="E35" s="814">
        <v>33374199</v>
      </c>
      <c r="F35" s="814">
        <v>31796264</v>
      </c>
      <c r="G35" s="815">
        <v>30972064</v>
      </c>
      <c r="H35" s="814">
        <v>30544588</v>
      </c>
      <c r="I35" s="814">
        <v>30296102</v>
      </c>
      <c r="J35" s="814">
        <v>29510706</v>
      </c>
      <c r="K35" s="814">
        <v>28658081</v>
      </c>
    </row>
    <row r="36" spans="1:11" ht="5.25" customHeight="1"/>
    <row r="37" spans="1:11" ht="13.5" customHeight="1">
      <c r="B37" s="44" t="s">
        <v>225</v>
      </c>
    </row>
    <row r="38" spans="1:11" ht="12.95" customHeight="1">
      <c r="B38" s="44"/>
    </row>
    <row r="39" spans="1:11" s="1" customFormat="1" ht="12.75">
      <c r="A39" s="67"/>
      <c r="B39" s="97"/>
      <c r="C39" s="3"/>
      <c r="D39" s="3"/>
      <c r="E39" s="64"/>
      <c r="F39" s="64"/>
      <c r="G39" s="64"/>
      <c r="H39" s="64"/>
      <c r="I39" s="64"/>
      <c r="J39" s="147"/>
      <c r="K39" s="148"/>
    </row>
  </sheetData>
  <mergeCells count="3">
    <mergeCell ref="B2:J2"/>
    <mergeCell ref="D4:G4"/>
    <mergeCell ref="H4:K4"/>
  </mergeCells>
  <pageMargins left="0.5" right="0.5" top="1" bottom="0.5" header="0.5" footer="0.3"/>
  <pageSetup scale="95" orientation="landscape" r:id="rId1"/>
  <headerFooter scaleWithDoc="0">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K46"/>
  <sheetViews>
    <sheetView showGridLines="0" workbookViewId="0">
      <selection activeCell="R35" sqref="R35"/>
    </sheetView>
  </sheetViews>
  <sheetFormatPr defaultColWidth="9.140625" defaultRowHeight="16.5"/>
  <cols>
    <col min="1" max="1" width="3.5703125" style="72" customWidth="1"/>
    <col min="2" max="2" width="39.85546875" style="71" customWidth="1"/>
    <col min="3" max="3" width="2.140625" style="79" customWidth="1"/>
    <col min="4" max="11" width="11.140625" style="72" customWidth="1"/>
    <col min="12" max="16384" width="9.140625" style="72"/>
  </cols>
  <sheetData>
    <row r="1" spans="2:11" ht="11.25" customHeight="1">
      <c r="B1" s="149"/>
      <c r="C1" s="150"/>
      <c r="D1" s="152"/>
      <c r="E1" s="152"/>
      <c r="F1" s="152"/>
      <c r="G1" s="152"/>
      <c r="H1" s="152"/>
      <c r="I1" s="152"/>
      <c r="J1" s="152"/>
      <c r="K1" s="152"/>
    </row>
    <row r="2" spans="2:11" ht="15" customHeight="1">
      <c r="B2" s="151" t="s">
        <v>49</v>
      </c>
      <c r="C2" s="150"/>
      <c r="D2" s="152"/>
      <c r="E2" s="152"/>
      <c r="F2" s="152"/>
      <c r="G2" s="152"/>
      <c r="H2" s="152"/>
      <c r="I2" s="152"/>
      <c r="J2" s="152"/>
      <c r="K2" s="153"/>
    </row>
    <row r="3" spans="2:11" ht="5.25" customHeight="1">
      <c r="B3" s="154"/>
      <c r="C3" s="150"/>
      <c r="D3" s="152"/>
      <c r="E3" s="152"/>
      <c r="F3" s="152"/>
      <c r="G3" s="152"/>
      <c r="H3" s="152"/>
      <c r="I3" s="152"/>
      <c r="J3" s="152"/>
      <c r="K3" s="152"/>
    </row>
    <row r="4" spans="2:11" ht="12.95" customHeight="1">
      <c r="B4" s="155" t="s">
        <v>226</v>
      </c>
      <c r="C4" s="156"/>
      <c r="D4" s="1006" t="s">
        <v>59</v>
      </c>
      <c r="E4" s="1006"/>
      <c r="F4" s="1006"/>
      <c r="G4" s="1006"/>
      <c r="H4" s="1004" t="s">
        <v>60</v>
      </c>
      <c r="I4" s="1004"/>
      <c r="J4" s="1004"/>
      <c r="K4" s="1004"/>
    </row>
    <row r="5" spans="2:11" ht="12.95" customHeight="1">
      <c r="B5" s="819"/>
      <c r="C5" s="820"/>
      <c r="D5" s="620" t="s">
        <v>17</v>
      </c>
      <c r="E5" s="621" t="s">
        <v>62</v>
      </c>
      <c r="F5" s="621" t="s">
        <v>63</v>
      </c>
      <c r="G5" s="622" t="s">
        <v>64</v>
      </c>
      <c r="H5" s="621" t="s">
        <v>17</v>
      </c>
      <c r="I5" s="621" t="s">
        <v>62</v>
      </c>
      <c r="J5" s="621" t="s">
        <v>63</v>
      </c>
      <c r="K5" s="621" t="s">
        <v>64</v>
      </c>
    </row>
    <row r="6" spans="2:11" ht="5.0999999999999996" customHeight="1">
      <c r="B6" s="157"/>
      <c r="C6" s="158"/>
      <c r="D6" s="821"/>
      <c r="E6" s="159"/>
      <c r="F6" s="159"/>
      <c r="G6" s="822"/>
      <c r="H6" s="159"/>
      <c r="I6" s="159"/>
      <c r="J6" s="159"/>
      <c r="K6" s="159"/>
    </row>
    <row r="7" spans="2:11" ht="12.75" customHeight="1">
      <c r="B7" s="187" t="s">
        <v>227</v>
      </c>
      <c r="C7" s="220"/>
      <c r="D7" s="823"/>
      <c r="E7" s="174"/>
      <c r="F7" s="438"/>
      <c r="G7" s="824"/>
      <c r="H7" s="174"/>
      <c r="I7" s="174"/>
      <c r="J7" s="174"/>
      <c r="K7" s="174"/>
    </row>
    <row r="8" spans="2:11" ht="12.75" customHeight="1">
      <c r="B8" s="113" t="s">
        <v>228</v>
      </c>
      <c r="C8" s="107"/>
      <c r="D8" s="825">
        <v>8591090</v>
      </c>
      <c r="E8" s="88">
        <v>8813753</v>
      </c>
      <c r="F8" s="88">
        <v>8965413</v>
      </c>
      <c r="G8" s="688">
        <v>9205442</v>
      </c>
      <c r="H8" s="88">
        <v>9469845</v>
      </c>
      <c r="I8" s="88">
        <v>9100091</v>
      </c>
      <c r="J8" s="88">
        <v>9037705</v>
      </c>
      <c r="K8" s="82">
        <v>7678682</v>
      </c>
    </row>
    <row r="9" spans="2:11" ht="12.75" customHeight="1">
      <c r="B9" s="113" t="s">
        <v>229</v>
      </c>
      <c r="C9" s="221"/>
      <c r="D9" s="825">
        <v>4416171</v>
      </c>
      <c r="E9" s="82">
        <v>4383393</v>
      </c>
      <c r="F9" s="88">
        <v>4384186</v>
      </c>
      <c r="G9" s="688">
        <v>4225243</v>
      </c>
      <c r="H9" s="82">
        <v>3960000</v>
      </c>
      <c r="I9" s="82">
        <v>3929152</v>
      </c>
      <c r="J9" s="82">
        <v>4000688</v>
      </c>
      <c r="K9" s="82">
        <v>3839374</v>
      </c>
    </row>
    <row r="10" spans="2:11" ht="12.75" customHeight="1">
      <c r="B10" s="826" t="s">
        <v>230</v>
      </c>
      <c r="C10" s="827"/>
      <c r="D10" s="757">
        <v>13007261</v>
      </c>
      <c r="E10" s="814">
        <v>13197146</v>
      </c>
      <c r="F10" s="814">
        <v>13349599</v>
      </c>
      <c r="G10" s="815">
        <v>13430685</v>
      </c>
      <c r="H10" s="814">
        <v>13429845</v>
      </c>
      <c r="I10" s="814">
        <v>13029243</v>
      </c>
      <c r="J10" s="814">
        <v>13038393</v>
      </c>
      <c r="K10" s="814">
        <v>11518056</v>
      </c>
    </row>
    <row r="11" spans="2:11" ht="12.75" customHeight="1">
      <c r="B11" s="826" t="s">
        <v>231</v>
      </c>
      <c r="C11" s="827"/>
      <c r="D11" s="828">
        <v>0.4</v>
      </c>
      <c r="E11" s="829">
        <v>0.42</v>
      </c>
      <c r="F11" s="829">
        <v>0.45</v>
      </c>
      <c r="G11" s="830">
        <v>0.47</v>
      </c>
      <c r="H11" s="829">
        <v>0.48</v>
      </c>
      <c r="I11" s="829">
        <v>0.47</v>
      </c>
      <c r="J11" s="829">
        <v>0.47</v>
      </c>
      <c r="K11" s="829">
        <v>0.43</v>
      </c>
    </row>
    <row r="12" spans="2:11" ht="12.75" customHeight="1">
      <c r="B12" s="113"/>
      <c r="C12" s="107"/>
      <c r="D12" s="831"/>
      <c r="E12" s="222"/>
      <c r="F12" s="222"/>
      <c r="G12" s="832"/>
      <c r="H12" s="222"/>
      <c r="I12" s="222"/>
      <c r="J12" s="222"/>
      <c r="K12" s="222"/>
    </row>
    <row r="13" spans="2:11" ht="12.75" customHeight="1">
      <c r="B13" s="187" t="s">
        <v>232</v>
      </c>
      <c r="C13" s="221"/>
      <c r="D13" s="833"/>
      <c r="E13" s="161"/>
      <c r="F13" s="222"/>
      <c r="G13" s="834"/>
      <c r="H13" s="161"/>
      <c r="I13" s="161"/>
      <c r="J13" s="161"/>
      <c r="K13" s="175"/>
    </row>
    <row r="14" spans="2:11" ht="12.75" customHeight="1">
      <c r="B14" s="113" t="s">
        <v>228</v>
      </c>
      <c r="C14" s="107"/>
      <c r="D14" s="825">
        <v>13711450</v>
      </c>
      <c r="E14" s="88">
        <v>12476189</v>
      </c>
      <c r="F14" s="88">
        <v>11134520</v>
      </c>
      <c r="G14" s="688">
        <v>10170497</v>
      </c>
      <c r="H14" s="88">
        <v>9836341</v>
      </c>
      <c r="I14" s="88">
        <v>9731527</v>
      </c>
      <c r="J14" s="88">
        <v>9967426</v>
      </c>
      <c r="K14" s="82">
        <v>10777714</v>
      </c>
    </row>
    <row r="15" spans="2:11" ht="12.75" customHeight="1">
      <c r="B15" s="113" t="s">
        <v>229</v>
      </c>
      <c r="C15" s="107"/>
      <c r="D15" s="825">
        <v>6083529</v>
      </c>
      <c r="E15" s="88">
        <v>5700411</v>
      </c>
      <c r="F15" s="88">
        <v>5303549</v>
      </c>
      <c r="G15" s="688">
        <v>5185544</v>
      </c>
      <c r="H15" s="88">
        <v>4891167</v>
      </c>
      <c r="I15" s="88">
        <v>4726228</v>
      </c>
      <c r="J15" s="88">
        <v>4620058</v>
      </c>
      <c r="K15" s="88">
        <v>4418042</v>
      </c>
    </row>
    <row r="16" spans="2:11" ht="12.75" customHeight="1">
      <c r="B16" s="826" t="s">
        <v>230</v>
      </c>
      <c r="C16" s="827"/>
      <c r="D16" s="757">
        <v>19794979</v>
      </c>
      <c r="E16" s="814">
        <v>18176600</v>
      </c>
      <c r="F16" s="814">
        <v>16438069</v>
      </c>
      <c r="G16" s="815">
        <v>15356041</v>
      </c>
      <c r="H16" s="814">
        <v>14727508</v>
      </c>
      <c r="I16" s="814">
        <v>14457755</v>
      </c>
      <c r="J16" s="814">
        <v>14587484</v>
      </c>
      <c r="K16" s="814">
        <v>15195756</v>
      </c>
    </row>
    <row r="17" spans="2:11" ht="12.75" customHeight="1">
      <c r="B17" s="826" t="s">
        <v>231</v>
      </c>
      <c r="C17" s="827"/>
      <c r="D17" s="828">
        <v>0.6</v>
      </c>
      <c r="E17" s="829">
        <v>0.57999999999999996</v>
      </c>
      <c r="F17" s="829">
        <v>0.55000000000000004</v>
      </c>
      <c r="G17" s="830">
        <v>0.53</v>
      </c>
      <c r="H17" s="829">
        <v>0.52</v>
      </c>
      <c r="I17" s="829">
        <v>0.53</v>
      </c>
      <c r="J17" s="829">
        <v>0.53</v>
      </c>
      <c r="K17" s="829">
        <v>0.56999999999999995</v>
      </c>
    </row>
    <row r="18" spans="2:11" ht="12.75" customHeight="1">
      <c r="B18" s="113"/>
      <c r="C18" s="113"/>
      <c r="D18" s="833"/>
      <c r="E18" s="161"/>
      <c r="F18" s="161"/>
      <c r="G18" s="834"/>
      <c r="H18" s="161"/>
      <c r="I18" s="161"/>
      <c r="J18" s="161"/>
      <c r="K18" s="161"/>
    </row>
    <row r="19" spans="2:11" ht="12.75" customHeight="1">
      <c r="B19" s="826" t="s">
        <v>233</v>
      </c>
      <c r="C19" s="827"/>
      <c r="D19" s="835">
        <v>32802240</v>
      </c>
      <c r="E19" s="836">
        <v>31373746</v>
      </c>
      <c r="F19" s="836">
        <v>29787668</v>
      </c>
      <c r="G19" s="837">
        <v>28786726</v>
      </c>
      <c r="H19" s="836">
        <v>28157353</v>
      </c>
      <c r="I19" s="836">
        <v>27486998</v>
      </c>
      <c r="J19" s="836">
        <v>27625877</v>
      </c>
      <c r="K19" s="836">
        <v>26713812</v>
      </c>
    </row>
    <row r="20" spans="2:11" ht="12.75" customHeight="1">
      <c r="B20" s="113"/>
      <c r="C20" s="113"/>
      <c r="D20" s="833"/>
      <c r="E20" s="88"/>
      <c r="F20" s="161"/>
      <c r="G20" s="834"/>
      <c r="H20" s="88"/>
      <c r="I20" s="88"/>
      <c r="J20" s="88"/>
      <c r="K20" s="88"/>
    </row>
    <row r="21" spans="2:11" ht="12.75" customHeight="1">
      <c r="B21" s="187" t="s">
        <v>234</v>
      </c>
      <c r="C21" s="113"/>
      <c r="D21" s="833"/>
      <c r="E21" s="88"/>
      <c r="F21" s="161"/>
      <c r="G21" s="688"/>
      <c r="H21" s="88"/>
      <c r="I21" s="88"/>
      <c r="J21" s="88"/>
      <c r="K21" s="88"/>
    </row>
    <row r="22" spans="2:11" ht="12.75" customHeight="1">
      <c r="B22" s="113" t="s">
        <v>229</v>
      </c>
      <c r="C22" s="113"/>
      <c r="D22" s="825">
        <v>5860830</v>
      </c>
      <c r="E22" s="88">
        <v>5746788</v>
      </c>
      <c r="F22" s="88">
        <v>5585644</v>
      </c>
      <c r="G22" s="688">
        <v>5386980</v>
      </c>
      <c r="H22" s="88">
        <v>5189264</v>
      </c>
      <c r="I22" s="88">
        <v>5063740</v>
      </c>
      <c r="J22" s="88">
        <v>4705012</v>
      </c>
      <c r="K22" s="88">
        <v>4782246</v>
      </c>
    </row>
    <row r="23" spans="2:11" ht="12.75" customHeight="1">
      <c r="B23" s="826" t="s">
        <v>235</v>
      </c>
      <c r="C23" s="827"/>
      <c r="D23" s="835">
        <v>5860830</v>
      </c>
      <c r="E23" s="836">
        <v>5746788</v>
      </c>
      <c r="F23" s="836">
        <v>5585644</v>
      </c>
      <c r="G23" s="837">
        <v>5386980</v>
      </c>
      <c r="H23" s="836">
        <v>5189264</v>
      </c>
      <c r="I23" s="836">
        <v>5063740</v>
      </c>
      <c r="J23" s="836">
        <v>4705012</v>
      </c>
      <c r="K23" s="836">
        <v>4782246</v>
      </c>
    </row>
    <row r="24" spans="2:11" ht="5.0999999999999996" customHeight="1">
      <c r="B24" s="113"/>
      <c r="C24" s="113"/>
      <c r="D24" s="825"/>
      <c r="E24" s="88"/>
      <c r="F24" s="88"/>
      <c r="G24" s="688"/>
      <c r="H24" s="88"/>
      <c r="I24" s="88"/>
      <c r="J24" s="88"/>
      <c r="K24" s="88"/>
    </row>
    <row r="25" spans="2:11" ht="12.75" customHeight="1">
      <c r="B25" s="736" t="s">
        <v>236</v>
      </c>
      <c r="C25" s="799"/>
      <c r="D25" s="838">
        <v>38663070</v>
      </c>
      <c r="E25" s="839">
        <v>37120534</v>
      </c>
      <c r="F25" s="839">
        <v>35373312</v>
      </c>
      <c r="G25" s="840">
        <v>34173706</v>
      </c>
      <c r="H25" s="839">
        <v>33346617</v>
      </c>
      <c r="I25" s="839">
        <v>32550738</v>
      </c>
      <c r="J25" s="839">
        <v>32330889</v>
      </c>
      <c r="K25" s="839">
        <v>31496058</v>
      </c>
    </row>
    <row r="26" spans="2:11" ht="12.75" customHeight="1">
      <c r="B26" s="116"/>
      <c r="C26" s="113"/>
      <c r="D26" s="825"/>
      <c r="E26" s="88"/>
      <c r="F26" s="88"/>
      <c r="G26" s="688"/>
      <c r="H26" s="88"/>
      <c r="I26" s="88"/>
      <c r="J26" s="88"/>
      <c r="K26" s="88"/>
    </row>
    <row r="27" spans="2:11" ht="12.75" customHeight="1">
      <c r="B27" s="223" t="s">
        <v>228</v>
      </c>
      <c r="C27" s="113"/>
      <c r="D27" s="825"/>
      <c r="E27" s="88"/>
      <c r="F27" s="88"/>
      <c r="G27" s="688"/>
      <c r="H27" s="88"/>
      <c r="I27" s="88"/>
      <c r="J27" s="88"/>
      <c r="K27" s="88"/>
    </row>
    <row r="28" spans="2:11" ht="12.75" customHeight="1">
      <c r="B28" s="113" t="s">
        <v>164</v>
      </c>
      <c r="C28" s="113"/>
      <c r="D28" s="825">
        <v>14392904</v>
      </c>
      <c r="E28" s="88">
        <v>13262144</v>
      </c>
      <c r="F28" s="88">
        <v>12058136</v>
      </c>
      <c r="G28" s="688">
        <v>11257582</v>
      </c>
      <c r="H28" s="88">
        <v>11050456</v>
      </c>
      <c r="I28" s="88">
        <v>11039734</v>
      </c>
      <c r="J28" s="88">
        <v>11397453</v>
      </c>
      <c r="K28" s="88">
        <v>11646720</v>
      </c>
    </row>
    <row r="29" spans="2:11" ht="12.75" customHeight="1">
      <c r="B29" s="113" t="s">
        <v>165</v>
      </c>
      <c r="C29" s="113"/>
      <c r="D29" s="825">
        <v>7613131</v>
      </c>
      <c r="E29" s="88">
        <v>7811329</v>
      </c>
      <c r="F29" s="88">
        <v>7877093</v>
      </c>
      <c r="G29" s="688">
        <v>8003269</v>
      </c>
      <c r="H29" s="88">
        <v>8170752</v>
      </c>
      <c r="I29" s="88">
        <v>7724801</v>
      </c>
      <c r="J29" s="88">
        <v>7560146</v>
      </c>
      <c r="K29" s="88">
        <v>6780160</v>
      </c>
    </row>
    <row r="30" spans="2:11" ht="12.75" customHeight="1">
      <c r="B30" s="113" t="s">
        <v>166</v>
      </c>
      <c r="C30" s="221"/>
      <c r="D30" s="825">
        <v>296505</v>
      </c>
      <c r="E30" s="88">
        <v>216469</v>
      </c>
      <c r="F30" s="88">
        <v>164704</v>
      </c>
      <c r="G30" s="688">
        <v>115088</v>
      </c>
      <c r="H30" s="88">
        <v>84978</v>
      </c>
      <c r="I30" s="88">
        <v>67083</v>
      </c>
      <c r="J30" s="82">
        <v>47532</v>
      </c>
      <c r="K30" s="82">
        <v>29516</v>
      </c>
    </row>
    <row r="31" spans="2:11" ht="12.75" customHeight="1">
      <c r="B31" s="841" t="s">
        <v>237</v>
      </c>
      <c r="C31" s="842"/>
      <c r="D31" s="224">
        <v>22302540</v>
      </c>
      <c r="E31" s="843">
        <v>21289942</v>
      </c>
      <c r="F31" s="843">
        <v>20099933</v>
      </c>
      <c r="G31" s="844">
        <v>19375939</v>
      </c>
      <c r="H31" s="843">
        <v>19306186</v>
      </c>
      <c r="I31" s="843">
        <v>18831618</v>
      </c>
      <c r="J31" s="843">
        <v>19005131</v>
      </c>
      <c r="K31" s="843">
        <v>18456396</v>
      </c>
    </row>
    <row r="32" spans="2:11" ht="6.95" customHeight="1">
      <c r="B32" s="113"/>
      <c r="C32" s="221"/>
      <c r="D32" s="825"/>
      <c r="E32" s="88"/>
      <c r="F32" s="88"/>
      <c r="G32" s="688"/>
      <c r="H32" s="88"/>
      <c r="I32" s="88"/>
      <c r="J32" s="88"/>
      <c r="K32" s="88"/>
    </row>
    <row r="33" spans="2:11" ht="12.75" customHeight="1">
      <c r="B33" s="187" t="s">
        <v>229</v>
      </c>
      <c r="C33" s="221"/>
      <c r="D33" s="825"/>
      <c r="E33" s="88"/>
      <c r="F33" s="88"/>
      <c r="G33" s="688"/>
      <c r="H33" s="88"/>
      <c r="I33" s="88"/>
      <c r="J33" s="88"/>
      <c r="K33" s="88"/>
    </row>
    <row r="34" spans="2:11" ht="12.75" customHeight="1">
      <c r="B34" s="112" t="s">
        <v>238</v>
      </c>
      <c r="C34" s="113"/>
      <c r="D34" s="825">
        <v>2326676</v>
      </c>
      <c r="E34" s="88">
        <v>2285164</v>
      </c>
      <c r="F34" s="88">
        <v>2066778</v>
      </c>
      <c r="G34" s="688">
        <v>2293220</v>
      </c>
      <c r="H34" s="88">
        <v>2054777</v>
      </c>
      <c r="I34" s="88">
        <v>1803180</v>
      </c>
      <c r="J34" s="88">
        <v>1749765</v>
      </c>
      <c r="K34" s="88">
        <v>1645641</v>
      </c>
    </row>
    <row r="35" spans="2:11" ht="12.75" customHeight="1">
      <c r="B35" s="112" t="s">
        <v>239</v>
      </c>
      <c r="C35" s="113"/>
      <c r="D35" s="825">
        <v>1086826</v>
      </c>
      <c r="E35" s="88">
        <v>1043089</v>
      </c>
      <c r="F35" s="88">
        <v>1011089</v>
      </c>
      <c r="G35" s="688">
        <v>966317</v>
      </c>
      <c r="H35" s="88">
        <v>936363</v>
      </c>
      <c r="I35" s="88">
        <v>911123</v>
      </c>
      <c r="J35" s="88">
        <v>926999</v>
      </c>
      <c r="K35" s="88">
        <v>901718</v>
      </c>
    </row>
    <row r="36" spans="2:11" ht="12.75" customHeight="1">
      <c r="B36" s="113" t="s">
        <v>169</v>
      </c>
      <c r="C36" s="113"/>
      <c r="D36" s="825">
        <v>732682</v>
      </c>
      <c r="E36" s="82">
        <v>680642</v>
      </c>
      <c r="F36" s="82">
        <v>643095</v>
      </c>
      <c r="G36" s="679">
        <v>589456</v>
      </c>
      <c r="H36" s="82">
        <v>558987</v>
      </c>
      <c r="I36" s="219">
        <v>542603</v>
      </c>
      <c r="J36" s="219">
        <v>518483</v>
      </c>
      <c r="K36" s="219">
        <v>511191</v>
      </c>
    </row>
    <row r="37" spans="2:11" ht="12.75" customHeight="1">
      <c r="B37" s="113" t="s">
        <v>170</v>
      </c>
      <c r="C37" s="113"/>
      <c r="D37" s="825">
        <v>9952598</v>
      </c>
      <c r="E37" s="88">
        <v>9863606</v>
      </c>
      <c r="F37" s="88">
        <v>9723069</v>
      </c>
      <c r="G37" s="688">
        <v>9453122</v>
      </c>
      <c r="H37" s="88">
        <v>9014931</v>
      </c>
      <c r="I37" s="88">
        <v>8917951</v>
      </c>
      <c r="J37" s="88">
        <v>8502298</v>
      </c>
      <c r="K37" s="88">
        <v>8471128</v>
      </c>
    </row>
    <row r="38" spans="2:11" ht="12.75" customHeight="1">
      <c r="B38" s="113" t="s">
        <v>240</v>
      </c>
      <c r="C38" s="113"/>
      <c r="D38" s="825">
        <v>645588</v>
      </c>
      <c r="E38" s="88">
        <v>506268</v>
      </c>
      <c r="F38" s="88">
        <v>357257</v>
      </c>
      <c r="G38" s="688">
        <v>256760</v>
      </c>
      <c r="H38" s="88">
        <v>290190</v>
      </c>
      <c r="I38" s="88">
        <v>271582</v>
      </c>
      <c r="J38" s="88">
        <v>273152</v>
      </c>
      <c r="K38" s="88">
        <v>314817</v>
      </c>
    </row>
    <row r="39" spans="2:11" ht="12.75" customHeight="1">
      <c r="B39" s="113" t="s">
        <v>241</v>
      </c>
      <c r="C39" s="113"/>
      <c r="D39" s="825">
        <v>1616160</v>
      </c>
      <c r="E39" s="82">
        <v>1451823</v>
      </c>
      <c r="F39" s="88">
        <v>1472091</v>
      </c>
      <c r="G39" s="688">
        <v>1238892</v>
      </c>
      <c r="H39" s="82">
        <v>1185183</v>
      </c>
      <c r="I39" s="82">
        <v>1272681</v>
      </c>
      <c r="J39" s="82">
        <v>1355061</v>
      </c>
      <c r="K39" s="82">
        <v>1195167</v>
      </c>
    </row>
    <row r="40" spans="2:11" ht="12.75" customHeight="1">
      <c r="B40" s="841" t="s">
        <v>237</v>
      </c>
      <c r="C40" s="842"/>
      <c r="D40" s="224">
        <v>16360530</v>
      </c>
      <c r="E40" s="843">
        <v>15830592</v>
      </c>
      <c r="F40" s="843">
        <v>15273379</v>
      </c>
      <c r="G40" s="844">
        <v>14797767</v>
      </c>
      <c r="H40" s="843">
        <v>14040431</v>
      </c>
      <c r="I40" s="843">
        <v>13719120</v>
      </c>
      <c r="J40" s="843">
        <v>13325758</v>
      </c>
      <c r="K40" s="843">
        <v>13039662</v>
      </c>
    </row>
    <row r="41" spans="2:11" ht="6.95" customHeight="1">
      <c r="B41" s="113"/>
      <c r="C41" s="113"/>
      <c r="D41" s="825"/>
      <c r="E41" s="88"/>
      <c r="F41" s="88"/>
      <c r="G41" s="688"/>
      <c r="H41" s="88"/>
      <c r="I41" s="88"/>
      <c r="J41" s="88"/>
      <c r="K41" s="88"/>
    </row>
    <row r="42" spans="2:11" ht="12.75" customHeight="1">
      <c r="B42" s="745" t="s">
        <v>236</v>
      </c>
      <c r="C42" s="826"/>
      <c r="D42" s="835">
        <v>38663070</v>
      </c>
      <c r="E42" s="836">
        <v>37120534</v>
      </c>
      <c r="F42" s="836">
        <v>35373312</v>
      </c>
      <c r="G42" s="837">
        <v>34173706</v>
      </c>
      <c r="H42" s="836">
        <v>33346617</v>
      </c>
      <c r="I42" s="836">
        <v>32550738</v>
      </c>
      <c r="J42" s="836">
        <v>32330889</v>
      </c>
      <c r="K42" s="836">
        <v>31496058</v>
      </c>
    </row>
    <row r="45" spans="2:11">
      <c r="D45" s="968"/>
      <c r="E45" s="968"/>
      <c r="H45" s="968"/>
    </row>
    <row r="46" spans="2:11">
      <c r="H46" s="968"/>
    </row>
  </sheetData>
  <mergeCells count="2">
    <mergeCell ref="H4:K4"/>
    <mergeCell ref="D4:G4"/>
  </mergeCells>
  <pageMargins left="0.5" right="0.5" top="1" bottom="0.5" header="0.5" footer="0.3"/>
  <pageSetup scale="95" orientation="landscape" r:id="rId1"/>
  <headerFooter scaleWithDoc="0">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2"/>
  <sheetViews>
    <sheetView showGridLines="0" workbookViewId="0">
      <selection activeCell="R35" sqref="R35"/>
    </sheetView>
  </sheetViews>
  <sheetFormatPr defaultColWidth="9.140625" defaultRowHeight="16.5"/>
  <cols>
    <col min="1" max="1" width="3.5703125" style="72" customWidth="1"/>
    <col min="2" max="2" width="33.140625" style="206" customWidth="1"/>
    <col min="3" max="3" width="2.140625" style="205" customWidth="1"/>
    <col min="4" max="11" width="11.42578125" style="204" customWidth="1"/>
    <col min="12" max="12" width="1.5703125" style="204" customWidth="1"/>
    <col min="13" max="16384" width="9.140625" style="72"/>
  </cols>
  <sheetData>
    <row r="1" spans="2:12" ht="11.25" customHeight="1">
      <c r="B1" s="72"/>
      <c r="C1" s="149"/>
      <c r="D1" s="150"/>
      <c r="E1" s="150"/>
      <c r="F1" s="150"/>
      <c r="G1" s="150"/>
      <c r="H1" s="150"/>
      <c r="I1" s="150"/>
      <c r="J1" s="150"/>
      <c r="K1" s="150"/>
      <c r="L1" s="72"/>
    </row>
    <row r="2" spans="2:12" ht="15" customHeight="1">
      <c r="B2" s="151" t="s">
        <v>50</v>
      </c>
      <c r="C2" s="150"/>
      <c r="D2" s="152"/>
      <c r="E2" s="152"/>
      <c r="F2" s="152"/>
      <c r="G2" s="152"/>
      <c r="H2" s="152"/>
      <c r="I2" s="152"/>
      <c r="J2" s="153"/>
      <c r="K2" s="152"/>
      <c r="L2" s="72"/>
    </row>
    <row r="3" spans="2:12" ht="5.25" customHeight="1">
      <c r="B3" s="154"/>
      <c r="C3" s="150"/>
      <c r="D3" s="152"/>
      <c r="E3" s="152"/>
      <c r="F3" s="152"/>
      <c r="G3" s="152"/>
      <c r="H3" s="152"/>
      <c r="I3" s="152"/>
      <c r="J3" s="152"/>
      <c r="K3" s="152"/>
      <c r="L3" s="72"/>
    </row>
    <row r="4" spans="2:12" ht="12.75" customHeight="1">
      <c r="B4" s="155" t="s">
        <v>226</v>
      </c>
      <c r="C4" s="156"/>
      <c r="D4" s="1006" t="s">
        <v>59</v>
      </c>
      <c r="E4" s="1006"/>
      <c r="F4" s="1006"/>
      <c r="G4" s="1006"/>
      <c r="H4" s="1004" t="s">
        <v>60</v>
      </c>
      <c r="I4" s="1004"/>
      <c r="J4" s="1004"/>
      <c r="K4" s="1004"/>
      <c r="L4" s="72"/>
    </row>
    <row r="5" spans="2:12" ht="12.75" customHeight="1">
      <c r="B5" s="845"/>
      <c r="C5" s="846"/>
      <c r="D5" s="620" t="s">
        <v>17</v>
      </c>
      <c r="E5" s="621" t="s">
        <v>62</v>
      </c>
      <c r="F5" s="621" t="s">
        <v>63</v>
      </c>
      <c r="G5" s="622" t="s">
        <v>64</v>
      </c>
      <c r="H5" s="621" t="s">
        <v>17</v>
      </c>
      <c r="I5" s="621" t="s">
        <v>62</v>
      </c>
      <c r="J5" s="621" t="s">
        <v>63</v>
      </c>
      <c r="K5" s="621" t="s">
        <v>64</v>
      </c>
      <c r="L5" s="72"/>
    </row>
    <row r="6" spans="2:12" ht="5.0999999999999996" customHeight="1">
      <c r="B6" s="157"/>
      <c r="C6" s="158"/>
      <c r="D6" s="821"/>
      <c r="E6" s="212"/>
      <c r="F6" s="212"/>
      <c r="G6" s="847"/>
      <c r="H6" s="159"/>
      <c r="I6" s="159"/>
      <c r="J6" s="159"/>
      <c r="K6" s="159"/>
      <c r="L6" s="72"/>
    </row>
    <row r="7" spans="2:12" ht="12.75" customHeight="1">
      <c r="B7" s="113" t="s">
        <v>242</v>
      </c>
      <c r="C7" s="107"/>
      <c r="D7" s="848"/>
      <c r="E7" s="213"/>
      <c r="F7" s="213"/>
      <c r="G7" s="849"/>
      <c r="H7" s="160"/>
      <c r="I7" s="161"/>
      <c r="J7" s="161"/>
      <c r="K7" s="161"/>
      <c r="L7" s="72"/>
    </row>
    <row r="8" spans="2:12" ht="12.75" customHeight="1">
      <c r="B8" s="162" t="s">
        <v>243</v>
      </c>
      <c r="C8" s="107"/>
      <c r="D8" s="850">
        <v>10370958</v>
      </c>
      <c r="E8" s="214">
        <v>9941469</v>
      </c>
      <c r="F8" s="214">
        <v>9620916</v>
      </c>
      <c r="G8" s="851">
        <v>9395250</v>
      </c>
      <c r="H8" s="163">
        <v>9647939</v>
      </c>
      <c r="I8" s="88">
        <v>10086228</v>
      </c>
      <c r="J8" s="88">
        <v>10679411</v>
      </c>
      <c r="K8" s="88">
        <v>11278428</v>
      </c>
      <c r="L8" s="72"/>
    </row>
    <row r="9" spans="2:12" ht="12.75" customHeight="1">
      <c r="B9" s="162" t="s">
        <v>244</v>
      </c>
      <c r="C9" s="107"/>
      <c r="D9" s="850">
        <v>1004691</v>
      </c>
      <c r="E9" s="214">
        <v>902515</v>
      </c>
      <c r="F9" s="214">
        <v>675354</v>
      </c>
      <c r="G9" s="851">
        <v>647418</v>
      </c>
      <c r="H9" s="163">
        <v>675358</v>
      </c>
      <c r="I9" s="88">
        <v>735306</v>
      </c>
      <c r="J9" s="88">
        <v>638409</v>
      </c>
      <c r="K9" s="88">
        <v>523974</v>
      </c>
      <c r="L9" s="72"/>
    </row>
    <row r="10" spans="2:12" ht="12.75" customHeight="1">
      <c r="B10" s="852"/>
      <c r="C10" s="853"/>
      <c r="D10" s="164">
        <v>11375649</v>
      </c>
      <c r="E10" s="854">
        <v>10843984</v>
      </c>
      <c r="F10" s="854">
        <v>10296270</v>
      </c>
      <c r="G10" s="855">
        <v>10042668</v>
      </c>
      <c r="H10" s="856">
        <v>10323297</v>
      </c>
      <c r="I10" s="843">
        <v>10821534</v>
      </c>
      <c r="J10" s="843">
        <v>11317820</v>
      </c>
      <c r="K10" s="843">
        <v>11802402</v>
      </c>
      <c r="L10" s="72"/>
    </row>
    <row r="11" spans="2:12" ht="12.75" customHeight="1">
      <c r="B11" s="113" t="s">
        <v>245</v>
      </c>
      <c r="C11" s="107"/>
      <c r="D11" s="850"/>
      <c r="E11" s="214"/>
      <c r="F11" s="214"/>
      <c r="G11" s="851"/>
      <c r="H11" s="163"/>
      <c r="I11" s="88"/>
      <c r="J11" s="88"/>
      <c r="K11" s="88"/>
      <c r="L11" s="72"/>
    </row>
    <row r="12" spans="2:12" ht="12.75" customHeight="1">
      <c r="B12" s="162" t="s">
        <v>243</v>
      </c>
      <c r="C12" s="107"/>
      <c r="D12" s="850">
        <v>1525299</v>
      </c>
      <c r="E12" s="214">
        <v>880053</v>
      </c>
      <c r="F12" s="214">
        <v>1721093</v>
      </c>
      <c r="G12" s="851">
        <v>590795</v>
      </c>
      <c r="H12" s="163">
        <v>962170</v>
      </c>
      <c r="I12" s="88">
        <v>669951</v>
      </c>
      <c r="J12" s="82">
        <v>469062</v>
      </c>
      <c r="K12" s="82">
        <v>861540</v>
      </c>
      <c r="L12" s="72"/>
    </row>
    <row r="13" spans="2:12" ht="12.75" customHeight="1">
      <c r="B13" s="162" t="s">
        <v>244</v>
      </c>
      <c r="C13" s="107"/>
      <c r="D13" s="850">
        <v>5442811</v>
      </c>
      <c r="E13" s="214">
        <v>6033917</v>
      </c>
      <c r="F13" s="214">
        <v>4809769</v>
      </c>
      <c r="G13" s="851">
        <v>5206856</v>
      </c>
      <c r="H13" s="163">
        <v>3593436</v>
      </c>
      <c r="I13" s="88">
        <v>3648861</v>
      </c>
      <c r="J13" s="88">
        <v>2818540</v>
      </c>
      <c r="K13" s="88">
        <v>1845643</v>
      </c>
      <c r="L13" s="72"/>
    </row>
    <row r="14" spans="2:12" ht="12.75" customHeight="1">
      <c r="B14" s="852"/>
      <c r="C14" s="853"/>
      <c r="D14" s="164">
        <v>6968110</v>
      </c>
      <c r="E14" s="854">
        <v>6913970</v>
      </c>
      <c r="F14" s="854">
        <v>6530862</v>
      </c>
      <c r="G14" s="855">
        <v>5797651</v>
      </c>
      <c r="H14" s="856">
        <v>4555606</v>
      </c>
      <c r="I14" s="843">
        <v>4318812</v>
      </c>
      <c r="J14" s="843">
        <v>3287602</v>
      </c>
      <c r="K14" s="843">
        <v>2707183</v>
      </c>
      <c r="L14" s="72"/>
    </row>
    <row r="15" spans="2:12" ht="12.75" customHeight="1">
      <c r="B15" s="162"/>
      <c r="C15" s="107"/>
      <c r="D15" s="857"/>
      <c r="E15" s="214"/>
      <c r="F15" s="214"/>
      <c r="G15" s="851"/>
      <c r="H15" s="163"/>
      <c r="I15" s="88"/>
      <c r="J15" s="88"/>
      <c r="K15" s="88"/>
      <c r="L15" s="72"/>
    </row>
    <row r="16" spans="2:12" ht="12.75" customHeight="1">
      <c r="B16" s="112" t="s">
        <v>246</v>
      </c>
      <c r="C16" s="107"/>
      <c r="D16" s="850">
        <v>396866.39899999998</v>
      </c>
      <c r="E16" s="214">
        <v>429024</v>
      </c>
      <c r="F16" s="214">
        <v>532451</v>
      </c>
      <c r="G16" s="442">
        <v>533631</v>
      </c>
      <c r="H16" s="85">
        <v>692785</v>
      </c>
      <c r="I16" s="85">
        <v>677813</v>
      </c>
      <c r="J16" s="82">
        <v>675433</v>
      </c>
      <c r="K16" s="82">
        <v>610141</v>
      </c>
      <c r="L16" s="72"/>
    </row>
    <row r="17" spans="1:12" ht="12.75" customHeight="1">
      <c r="B17" s="113" t="s">
        <v>247</v>
      </c>
      <c r="C17" s="107"/>
      <c r="D17" s="850">
        <v>1451940</v>
      </c>
      <c r="E17" s="214">
        <v>1052951</v>
      </c>
      <c r="F17" s="214">
        <v>1053688</v>
      </c>
      <c r="G17" s="851">
        <v>1052866</v>
      </c>
      <c r="H17" s="163">
        <v>804323</v>
      </c>
      <c r="I17" s="88">
        <v>554631</v>
      </c>
      <c r="J17" s="88">
        <v>355265</v>
      </c>
      <c r="K17" s="88">
        <v>355127</v>
      </c>
      <c r="L17" s="72"/>
    </row>
    <row r="18" spans="1:12" ht="12.75" customHeight="1">
      <c r="B18" s="311" t="s">
        <v>248</v>
      </c>
      <c r="C18" s="107"/>
      <c r="D18" s="850">
        <v>502058</v>
      </c>
      <c r="E18" s="214">
        <v>518196</v>
      </c>
      <c r="F18" s="560">
        <v>0</v>
      </c>
      <c r="G18" s="858">
        <v>0</v>
      </c>
      <c r="H18" s="560">
        <v>0</v>
      </c>
      <c r="I18" s="561">
        <v>0</v>
      </c>
      <c r="J18" s="561">
        <v>0</v>
      </c>
      <c r="K18" s="561">
        <v>0</v>
      </c>
      <c r="L18" s="72"/>
    </row>
    <row r="19" spans="1:12" ht="12.75" customHeight="1">
      <c r="B19" s="312" t="s">
        <v>249</v>
      </c>
      <c r="C19" s="827"/>
      <c r="D19" s="835">
        <v>20694623.399</v>
      </c>
      <c r="E19" s="859">
        <v>19758125</v>
      </c>
      <c r="F19" s="859">
        <v>18413271</v>
      </c>
      <c r="G19" s="837">
        <v>17426816</v>
      </c>
      <c r="H19" s="836">
        <v>16376011</v>
      </c>
      <c r="I19" s="836">
        <v>16372790</v>
      </c>
      <c r="J19" s="836">
        <v>15636120</v>
      </c>
      <c r="K19" s="836">
        <v>15474853</v>
      </c>
      <c r="L19" s="72"/>
    </row>
    <row r="20" spans="1:12" ht="4.5" customHeight="1">
      <c r="B20" s="165"/>
      <c r="C20" s="150"/>
      <c r="D20" s="166"/>
      <c r="E20" s="166"/>
      <c r="F20" s="166"/>
      <c r="G20" s="166"/>
      <c r="H20" s="166"/>
      <c r="I20" s="166"/>
      <c r="J20" s="166"/>
      <c r="K20" s="166"/>
      <c r="L20" s="72"/>
    </row>
    <row r="21" spans="1:12" s="170" customFormat="1" ht="12.75">
      <c r="A21" s="167"/>
      <c r="B21" s="97"/>
      <c r="C21" s="64"/>
      <c r="D21" s="168"/>
      <c r="E21" s="169"/>
      <c r="F21" s="64"/>
      <c r="G21" s="64"/>
      <c r="H21" s="64"/>
      <c r="I21" s="64"/>
      <c r="J21" s="147"/>
      <c r="K21" s="148"/>
    </row>
    <row r="22" spans="1:12" s="170" customFormat="1" ht="12.75">
      <c r="A22" s="167"/>
      <c r="B22" s="97"/>
      <c r="C22" s="64"/>
      <c r="D22" s="967"/>
      <c r="E22" s="64"/>
      <c r="F22" s="64"/>
      <c r="G22" s="64"/>
      <c r="H22" s="64"/>
      <c r="I22" s="64"/>
      <c r="J22" s="147"/>
      <c r="K22" s="148"/>
    </row>
  </sheetData>
  <mergeCells count="2">
    <mergeCell ref="D4:G4"/>
    <mergeCell ref="H4:K4"/>
  </mergeCells>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32"/>
  <sheetViews>
    <sheetView showGridLines="0" workbookViewId="0">
      <selection activeCell="R35" sqref="R35"/>
    </sheetView>
  </sheetViews>
  <sheetFormatPr defaultColWidth="8.85546875" defaultRowHeight="16.5"/>
  <cols>
    <col min="1" max="1" width="3.5703125" style="71" customWidth="1"/>
    <col min="2" max="2" width="43.140625" style="71" customWidth="1"/>
    <col min="3" max="3" width="1.5703125" style="71" customWidth="1"/>
    <col min="4" max="7" width="10.140625" style="71" customWidth="1"/>
    <col min="8" max="8" width="10.140625" style="72" customWidth="1"/>
    <col min="9" max="11" width="10.140625" style="71" customWidth="1"/>
    <col min="12" max="16384" width="8.85546875" style="71"/>
  </cols>
  <sheetData>
    <row r="1" spans="2:11" ht="11.25" customHeight="1"/>
    <row r="2" spans="2:11">
      <c r="B2" s="151" t="s">
        <v>54</v>
      </c>
    </row>
    <row r="3" spans="2:11" ht="5.25" customHeight="1"/>
    <row r="4" spans="2:11" ht="12.75" customHeight="1">
      <c r="B4" s="101" t="s">
        <v>250</v>
      </c>
      <c r="C4" s="171"/>
      <c r="D4" s="1006" t="s">
        <v>59</v>
      </c>
      <c r="E4" s="1006"/>
      <c r="F4" s="1006"/>
      <c r="G4" s="1006"/>
      <c r="H4" s="1004" t="s">
        <v>60</v>
      </c>
      <c r="I4" s="1004"/>
      <c r="J4" s="1004"/>
      <c r="K4" s="1004"/>
    </row>
    <row r="5" spans="2:11" ht="12.75" customHeight="1">
      <c r="B5" s="799"/>
      <c r="C5" s="798" t="s">
        <v>24</v>
      </c>
      <c r="D5" s="620" t="s">
        <v>17</v>
      </c>
      <c r="E5" s="860" t="s">
        <v>62</v>
      </c>
      <c r="F5" s="860" t="s">
        <v>63</v>
      </c>
      <c r="G5" s="861" t="s">
        <v>64</v>
      </c>
      <c r="H5" s="862" t="s">
        <v>17</v>
      </c>
      <c r="I5" s="860" t="s">
        <v>62</v>
      </c>
      <c r="J5" s="860" t="s">
        <v>63</v>
      </c>
      <c r="K5" s="860" t="s">
        <v>64</v>
      </c>
    </row>
    <row r="6" spans="2:11" ht="5.0999999999999996" customHeight="1">
      <c r="B6" s="172" t="s">
        <v>251</v>
      </c>
      <c r="C6" s="173" t="s">
        <v>24</v>
      </c>
      <c r="D6" s="863"/>
      <c r="E6" s="313"/>
      <c r="F6" s="313"/>
      <c r="G6" s="864"/>
      <c r="H6" s="865"/>
      <c r="I6" s="313"/>
      <c r="J6" s="314"/>
      <c r="K6" s="314"/>
    </row>
    <row r="7" spans="2:11" ht="12.75" customHeight="1">
      <c r="B7" s="173" t="s">
        <v>252</v>
      </c>
      <c r="C7" s="173"/>
      <c r="D7" s="863"/>
      <c r="E7" s="313"/>
      <c r="F7" s="313"/>
      <c r="G7" s="864"/>
      <c r="H7" s="865"/>
      <c r="I7" s="313"/>
      <c r="J7" s="314"/>
      <c r="K7" s="314"/>
    </row>
    <row r="8" spans="2:11" ht="12.75" customHeight="1">
      <c r="B8" s="112" t="s">
        <v>228</v>
      </c>
      <c r="C8" s="112" t="s">
        <v>24</v>
      </c>
      <c r="D8" s="441">
        <v>21352</v>
      </c>
      <c r="E8" s="315">
        <v>25803</v>
      </c>
      <c r="F8" s="315">
        <v>34557</v>
      </c>
      <c r="G8" s="348">
        <v>46752</v>
      </c>
      <c r="H8" s="866">
        <v>62703</v>
      </c>
      <c r="I8" s="315">
        <v>45458</v>
      </c>
      <c r="J8" s="315">
        <v>51065</v>
      </c>
      <c r="K8" s="315">
        <v>46297</v>
      </c>
    </row>
    <row r="9" spans="2:11" ht="12.75" customHeight="1">
      <c r="B9" s="112" t="s">
        <v>253</v>
      </c>
      <c r="C9" s="112" t="s">
        <v>24</v>
      </c>
      <c r="D9" s="441">
        <v>49121</v>
      </c>
      <c r="E9" s="315">
        <v>25900</v>
      </c>
      <c r="F9" s="315">
        <v>66530</v>
      </c>
      <c r="G9" s="348">
        <v>34355</v>
      </c>
      <c r="H9" s="866">
        <v>30476</v>
      </c>
      <c r="I9" s="315">
        <v>19286</v>
      </c>
      <c r="J9" s="315">
        <v>72206</v>
      </c>
      <c r="K9" s="315">
        <v>54611</v>
      </c>
    </row>
    <row r="10" spans="2:11" ht="13.5" customHeight="1">
      <c r="B10" s="113" t="s">
        <v>169</v>
      </c>
      <c r="C10" s="112" t="s">
        <v>24</v>
      </c>
      <c r="D10" s="441">
        <v>20495</v>
      </c>
      <c r="E10" s="315">
        <v>22908</v>
      </c>
      <c r="F10" s="315">
        <v>23593</v>
      </c>
      <c r="G10" s="348">
        <v>27532</v>
      </c>
      <c r="H10" s="866">
        <v>28369</v>
      </c>
      <c r="I10" s="315">
        <v>30127</v>
      </c>
      <c r="J10" s="316">
        <v>33317</v>
      </c>
      <c r="K10" s="316">
        <v>32558</v>
      </c>
    </row>
    <row r="11" spans="2:11" ht="12.75" customHeight="1">
      <c r="B11" s="867" t="s">
        <v>237</v>
      </c>
      <c r="C11" s="867" t="s">
        <v>24</v>
      </c>
      <c r="D11" s="690">
        <v>90968</v>
      </c>
      <c r="E11" s="868">
        <v>74611</v>
      </c>
      <c r="F11" s="868">
        <v>124680</v>
      </c>
      <c r="G11" s="869">
        <v>108639</v>
      </c>
      <c r="H11" s="868">
        <v>121548</v>
      </c>
      <c r="I11" s="868">
        <v>94871</v>
      </c>
      <c r="J11" s="868">
        <v>156588</v>
      </c>
      <c r="K11" s="868">
        <v>133466</v>
      </c>
    </row>
    <row r="12" spans="2:11" ht="12.75" customHeight="1">
      <c r="B12" s="112"/>
      <c r="C12" s="112"/>
      <c r="D12" s="444"/>
      <c r="E12" s="317"/>
      <c r="F12" s="317"/>
      <c r="G12" s="870"/>
      <c r="H12" s="871"/>
      <c r="I12" s="317"/>
      <c r="J12" s="317"/>
      <c r="K12" s="317"/>
    </row>
    <row r="13" spans="2:11" ht="12.75" customHeight="1">
      <c r="B13" s="173" t="s">
        <v>254</v>
      </c>
      <c r="C13" s="112" t="s">
        <v>24</v>
      </c>
      <c r="D13" s="441"/>
      <c r="E13" s="317"/>
      <c r="F13" s="317"/>
      <c r="G13" s="870"/>
      <c r="H13" s="871"/>
      <c r="I13" s="317"/>
      <c r="J13" s="317"/>
      <c r="K13" s="317"/>
    </row>
    <row r="14" spans="2:11" ht="12.75" customHeight="1">
      <c r="B14" s="112" t="s">
        <v>228</v>
      </c>
      <c r="C14" s="112" t="s">
        <v>24</v>
      </c>
      <c r="D14" s="441">
        <v>20720</v>
      </c>
      <c r="E14" s="315">
        <v>25129</v>
      </c>
      <c r="F14" s="315">
        <v>33574</v>
      </c>
      <c r="G14" s="348">
        <v>45230</v>
      </c>
      <c r="H14" s="866">
        <v>61018</v>
      </c>
      <c r="I14" s="315">
        <v>43760</v>
      </c>
      <c r="J14" s="315">
        <v>49297</v>
      </c>
      <c r="K14" s="127">
        <v>44235</v>
      </c>
    </row>
    <row r="15" spans="2:11" ht="12.75" customHeight="1">
      <c r="B15" s="112" t="s">
        <v>253</v>
      </c>
      <c r="C15" s="112" t="s">
        <v>24</v>
      </c>
      <c r="D15" s="441">
        <v>47835</v>
      </c>
      <c r="E15" s="315">
        <v>24934</v>
      </c>
      <c r="F15" s="315">
        <v>65963</v>
      </c>
      <c r="G15" s="348">
        <v>34104</v>
      </c>
      <c r="H15" s="866">
        <v>30208</v>
      </c>
      <c r="I15" s="315">
        <v>19071</v>
      </c>
      <c r="J15" s="315">
        <v>71639</v>
      </c>
      <c r="K15" s="127">
        <v>54205</v>
      </c>
    </row>
    <row r="16" spans="2:11" ht="13.5" customHeight="1">
      <c r="B16" s="113" t="s">
        <v>169</v>
      </c>
      <c r="C16" s="112" t="s">
        <v>24</v>
      </c>
      <c r="D16" s="441">
        <v>19825</v>
      </c>
      <c r="E16" s="315">
        <v>21899</v>
      </c>
      <c r="F16" s="315">
        <v>22594</v>
      </c>
      <c r="G16" s="348">
        <v>25937</v>
      </c>
      <c r="H16" s="866">
        <v>26778</v>
      </c>
      <c r="I16" s="315">
        <v>28131</v>
      </c>
      <c r="J16" s="316">
        <v>30211</v>
      </c>
      <c r="K16" s="316">
        <v>28846</v>
      </c>
    </row>
    <row r="17" spans="2:11" ht="12.75" customHeight="1">
      <c r="B17" s="867" t="s">
        <v>237</v>
      </c>
      <c r="C17" s="867" t="s">
        <v>24</v>
      </c>
      <c r="D17" s="690">
        <v>88380</v>
      </c>
      <c r="E17" s="868">
        <v>71962</v>
      </c>
      <c r="F17" s="868">
        <v>122131</v>
      </c>
      <c r="G17" s="869">
        <v>105271</v>
      </c>
      <c r="H17" s="868">
        <v>118004</v>
      </c>
      <c r="I17" s="868">
        <v>90962</v>
      </c>
      <c r="J17" s="868">
        <v>151147</v>
      </c>
      <c r="K17" s="868">
        <v>127286</v>
      </c>
    </row>
    <row r="18" spans="2:11" ht="12.75" customHeight="1">
      <c r="B18" s="112"/>
      <c r="C18" s="112"/>
      <c r="D18" s="872"/>
      <c r="E18" s="318"/>
      <c r="F18" s="318"/>
      <c r="G18" s="706"/>
      <c r="H18" s="873"/>
      <c r="I18" s="318"/>
      <c r="J18" s="318"/>
      <c r="K18" s="318"/>
    </row>
    <row r="19" spans="2:11" ht="12.75" customHeight="1">
      <c r="B19" s="173" t="s">
        <v>255</v>
      </c>
      <c r="C19" s="112"/>
      <c r="D19" s="872"/>
      <c r="E19" s="318"/>
      <c r="F19" s="318"/>
      <c r="G19" s="706"/>
      <c r="H19" s="873"/>
      <c r="I19" s="318"/>
      <c r="J19" s="318"/>
      <c r="K19" s="318"/>
    </row>
    <row r="20" spans="2:11" ht="12.75" customHeight="1">
      <c r="B20" s="112" t="s">
        <v>228</v>
      </c>
      <c r="C20" s="112"/>
      <c r="D20" s="445">
        <v>9.2361124329083579E-4</v>
      </c>
      <c r="E20" s="319">
        <v>1.1999999999999999E-3</v>
      </c>
      <c r="F20" s="319">
        <v>1.6999999999999999E-3</v>
      </c>
      <c r="G20" s="874">
        <v>2.3E-3</v>
      </c>
      <c r="H20" s="875">
        <v>3.0999999999999999E-3</v>
      </c>
      <c r="I20" s="319">
        <v>2.3E-3</v>
      </c>
      <c r="J20" s="319">
        <v>2.5999999999999999E-3</v>
      </c>
      <c r="K20" s="319">
        <v>2.3999999999999998E-3</v>
      </c>
    </row>
    <row r="21" spans="2:11" ht="12.75" customHeight="1">
      <c r="B21" s="112" t="s">
        <v>253</v>
      </c>
      <c r="C21" s="112"/>
      <c r="D21" s="445">
        <v>4.8894304894398118E-3</v>
      </c>
      <c r="E21" s="319">
        <v>2.5999999999999999E-3</v>
      </c>
      <c r="F21" s="319">
        <v>7.3000000000000001E-3</v>
      </c>
      <c r="G21" s="874">
        <v>3.8999999999999998E-3</v>
      </c>
      <c r="H21" s="875">
        <v>3.5999999999999999E-3</v>
      </c>
      <c r="I21" s="319">
        <v>2.3E-3</v>
      </c>
      <c r="J21" s="319">
        <v>8.8000000000000005E-3</v>
      </c>
      <c r="K21" s="319">
        <v>7.0000000000000001E-3</v>
      </c>
    </row>
    <row r="22" spans="2:11" ht="13.5" customHeight="1">
      <c r="B22" s="112" t="s">
        <v>169</v>
      </c>
      <c r="C22" s="112"/>
      <c r="D22" s="445">
        <v>2.7058123442366539E-2</v>
      </c>
      <c r="E22" s="320">
        <v>3.2199999999999999E-2</v>
      </c>
      <c r="F22" s="320">
        <v>3.5099999999999999E-2</v>
      </c>
      <c r="G22" s="874">
        <v>4.3999999999999997E-2</v>
      </c>
      <c r="H22" s="876">
        <v>4.7899999999999998E-2</v>
      </c>
      <c r="I22" s="320">
        <v>5.1799999999999999E-2</v>
      </c>
      <c r="J22" s="321">
        <v>5.8299999999999998E-2</v>
      </c>
      <c r="K22" s="321">
        <v>5.6399999999999999E-2</v>
      </c>
    </row>
    <row r="23" spans="2:11" ht="12.75" customHeight="1">
      <c r="B23" s="798" t="s">
        <v>237</v>
      </c>
      <c r="C23" s="798" t="s">
        <v>24</v>
      </c>
      <c r="D23" s="877">
        <v>2.6822693528328672E-3</v>
      </c>
      <c r="E23" s="878">
        <v>2.3E-3</v>
      </c>
      <c r="F23" s="878">
        <v>4.1000000000000003E-3</v>
      </c>
      <c r="G23" s="879">
        <v>3.5999999999999999E-3</v>
      </c>
      <c r="H23" s="880">
        <v>4.1999999999999997E-3</v>
      </c>
      <c r="I23" s="878">
        <v>3.3E-3</v>
      </c>
      <c r="J23" s="878">
        <v>5.4000000000000003E-3</v>
      </c>
      <c r="K23" s="878">
        <v>4.7000000000000002E-3</v>
      </c>
    </row>
    <row r="24" spans="2:11" s="176" customFormat="1" ht="12.75">
      <c r="B24" s="97"/>
    </row>
    <row r="25" spans="2:11" s="176" customFormat="1" ht="13.5" customHeight="1">
      <c r="B25" s="44"/>
    </row>
    <row r="26" spans="2:11" s="176" customFormat="1" ht="11.25" customHeight="1">
      <c r="B26" s="44"/>
    </row>
    <row r="27" spans="2:11" s="176" customFormat="1" ht="12.75">
      <c r="B27" s="44"/>
    </row>
    <row r="28" spans="2:11" ht="13.5" customHeight="1">
      <c r="D28" s="209"/>
      <c r="H28" s="71"/>
    </row>
    <row r="29" spans="2:11" ht="13.5" customHeight="1">
      <c r="B29" s="44"/>
    </row>
    <row r="30" spans="2:11" ht="13.5" customHeight="1">
      <c r="B30" s="44"/>
    </row>
    <row r="32" spans="2:11">
      <c r="D32" s="177"/>
    </row>
  </sheetData>
  <mergeCells count="2">
    <mergeCell ref="D4:G4"/>
    <mergeCell ref="H4:K4"/>
  </mergeCells>
  <pageMargins left="0.5" right="0.5" top="1" bottom="0.5" header="0.5" footer="0.3"/>
  <pageSetup fitToHeight="0" orientation="landscape" r:id="rId1"/>
  <headerFooter scaleWithDoc="0">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6"/>
  <sheetViews>
    <sheetView showGridLines="0" workbookViewId="0">
      <selection activeCell="R35" sqref="R35"/>
    </sheetView>
  </sheetViews>
  <sheetFormatPr defaultColWidth="8.85546875" defaultRowHeight="16.5"/>
  <cols>
    <col min="1" max="1" width="3.5703125" style="71" customWidth="1"/>
    <col min="2" max="2" width="43.140625" style="71" customWidth="1"/>
    <col min="3" max="3" width="2.140625" style="71" customWidth="1"/>
    <col min="4" max="8" width="10.140625" style="71" customWidth="1"/>
    <col min="9" max="9" width="10.140625" style="72" customWidth="1"/>
    <col min="10" max="13" width="10.140625" style="71" customWidth="1"/>
    <col min="14" max="16384" width="8.85546875" style="71"/>
  </cols>
  <sheetData>
    <row r="1" spans="2:13" ht="11.25" customHeight="1"/>
    <row r="2" spans="2:13" ht="15" customHeight="1">
      <c r="B2" s="151" t="s">
        <v>55</v>
      </c>
      <c r="F2" s="178"/>
      <c r="G2" s="178"/>
      <c r="H2" s="178"/>
      <c r="I2" s="179"/>
      <c r="J2" s="180"/>
      <c r="K2" s="180"/>
      <c r="L2" s="180"/>
      <c r="M2" s="180"/>
    </row>
    <row r="3" spans="2:13" ht="5.25" customHeight="1">
      <c r="B3" s="154"/>
      <c r="C3" s="150"/>
      <c r="D3" s="150"/>
      <c r="E3" s="150"/>
      <c r="F3" s="79"/>
      <c r="G3" s="150"/>
      <c r="H3" s="152"/>
      <c r="I3" s="152"/>
      <c r="J3" s="152"/>
      <c r="K3" s="152"/>
      <c r="L3" s="152"/>
      <c r="M3" s="152"/>
    </row>
    <row r="4" spans="2:13" ht="12.75" customHeight="1">
      <c r="B4" s="101" t="s">
        <v>250</v>
      </c>
      <c r="C4" s="171"/>
      <c r="D4" s="1006" t="s">
        <v>59</v>
      </c>
      <c r="E4" s="1006"/>
      <c r="F4" s="1006"/>
      <c r="G4" s="1006"/>
      <c r="H4" s="1004" t="s">
        <v>60</v>
      </c>
      <c r="I4" s="1004"/>
      <c r="J4" s="1004"/>
      <c r="K4" s="1004"/>
      <c r="L4" s="1004" t="s">
        <v>61</v>
      </c>
      <c r="M4" s="1004"/>
    </row>
    <row r="5" spans="2:13" s="79" customFormat="1" ht="12.75" customHeight="1">
      <c r="B5" s="881"/>
      <c r="C5" s="882" t="s">
        <v>24</v>
      </c>
      <c r="D5" s="620" t="s">
        <v>17</v>
      </c>
      <c r="E5" s="322" t="s">
        <v>62</v>
      </c>
      <c r="F5" s="322" t="s">
        <v>63</v>
      </c>
      <c r="G5" s="323" t="s">
        <v>64</v>
      </c>
      <c r="H5" s="324" t="s">
        <v>17</v>
      </c>
      <c r="I5" s="322" t="s">
        <v>62</v>
      </c>
      <c r="J5" s="322" t="s">
        <v>63</v>
      </c>
      <c r="K5" s="323" t="s">
        <v>64</v>
      </c>
      <c r="L5" s="620">
        <v>2021</v>
      </c>
      <c r="M5" s="621">
        <v>2020</v>
      </c>
    </row>
    <row r="6" spans="2:13" ht="5.0999999999999996" customHeight="1">
      <c r="B6" s="74" t="s">
        <v>24</v>
      </c>
      <c r="C6" s="74" t="s">
        <v>24</v>
      </c>
      <c r="D6" s="677" t="s">
        <v>24</v>
      </c>
      <c r="E6" s="325" t="s">
        <v>24</v>
      </c>
      <c r="F6" s="325" t="s">
        <v>24</v>
      </c>
      <c r="G6" s="326" t="s">
        <v>24</v>
      </c>
      <c r="H6" s="327" t="s">
        <v>24</v>
      </c>
      <c r="I6" s="311" t="s">
        <v>24</v>
      </c>
      <c r="J6" s="311" t="s">
        <v>24</v>
      </c>
      <c r="K6" s="328"/>
      <c r="L6" s="677"/>
      <c r="M6" s="81"/>
    </row>
    <row r="7" spans="2:13" ht="12.75" customHeight="1">
      <c r="B7" s="181" t="s">
        <v>256</v>
      </c>
      <c r="C7" s="74"/>
      <c r="D7" s="677"/>
      <c r="E7" s="325"/>
      <c r="F7" s="325"/>
      <c r="G7" s="326"/>
      <c r="H7" s="327"/>
      <c r="I7" s="311"/>
      <c r="J7" s="311"/>
      <c r="K7" s="329"/>
      <c r="L7" s="677"/>
      <c r="M7" s="81"/>
    </row>
    <row r="8" spans="2:13" ht="12.75" customHeight="1">
      <c r="B8" s="80" t="s">
        <v>228</v>
      </c>
      <c r="C8" s="74" t="s">
        <v>24</v>
      </c>
      <c r="D8" s="686">
        <v>-2461</v>
      </c>
      <c r="E8" s="330">
        <v>-1782</v>
      </c>
      <c r="F8" s="330">
        <v>-2064</v>
      </c>
      <c r="G8" s="331">
        <v>-420</v>
      </c>
      <c r="H8" s="332">
        <v>1853</v>
      </c>
      <c r="I8" s="333">
        <v>3053</v>
      </c>
      <c r="J8" s="333">
        <v>550</v>
      </c>
      <c r="K8" s="334">
        <v>4477</v>
      </c>
      <c r="L8" s="686">
        <v>-6727</v>
      </c>
      <c r="M8" s="86">
        <v>9933</v>
      </c>
    </row>
    <row r="9" spans="2:13" ht="12.75" customHeight="1">
      <c r="B9" s="80" t="s">
        <v>253</v>
      </c>
      <c r="C9" s="74"/>
      <c r="D9" s="686">
        <v>-2085</v>
      </c>
      <c r="E9" s="330">
        <v>-2188</v>
      </c>
      <c r="F9" s="330">
        <v>984</v>
      </c>
      <c r="G9" s="331">
        <v>1046</v>
      </c>
      <c r="H9" s="332">
        <v>741</v>
      </c>
      <c r="I9" s="333">
        <v>2815</v>
      </c>
      <c r="J9" s="333">
        <v>683</v>
      </c>
      <c r="K9" s="334">
        <v>2483</v>
      </c>
      <c r="L9" s="686">
        <v>-2243</v>
      </c>
      <c r="M9" s="86">
        <v>6722</v>
      </c>
    </row>
    <row r="10" spans="2:13" s="72" customFormat="1" ht="13.5" customHeight="1">
      <c r="B10" s="799" t="s">
        <v>169</v>
      </c>
      <c r="C10" s="883"/>
      <c r="D10" s="698">
        <v>1282</v>
      </c>
      <c r="E10" s="335">
        <v>492</v>
      </c>
      <c r="F10" s="335">
        <v>-666</v>
      </c>
      <c r="G10" s="336">
        <v>-85</v>
      </c>
      <c r="H10" s="337">
        <v>-1288</v>
      </c>
      <c r="I10" s="338">
        <v>-512</v>
      </c>
      <c r="J10" s="339">
        <v>484</v>
      </c>
      <c r="K10" s="340">
        <v>468</v>
      </c>
      <c r="L10" s="698">
        <v>1023</v>
      </c>
      <c r="M10" s="700">
        <v>-848</v>
      </c>
    </row>
    <row r="11" spans="2:13" s="72" customFormat="1" ht="12.75" customHeight="1">
      <c r="B11" s="826" t="s">
        <v>237</v>
      </c>
      <c r="C11" s="884" t="s">
        <v>24</v>
      </c>
      <c r="D11" s="885">
        <v>-3264</v>
      </c>
      <c r="E11" s="341">
        <v>-3478</v>
      </c>
      <c r="F11" s="341">
        <v>-1746</v>
      </c>
      <c r="G11" s="342">
        <v>541</v>
      </c>
      <c r="H11" s="343">
        <v>1306</v>
      </c>
      <c r="I11" s="344">
        <v>5356</v>
      </c>
      <c r="J11" s="345">
        <v>1717</v>
      </c>
      <c r="K11" s="346">
        <v>7428</v>
      </c>
      <c r="L11" s="885">
        <v>-7947</v>
      </c>
      <c r="M11" s="805">
        <v>15807</v>
      </c>
    </row>
    <row r="12" spans="2:13" ht="12.75" customHeight="1">
      <c r="B12" s="80" t="s">
        <v>24</v>
      </c>
      <c r="C12" s="74" t="s">
        <v>24</v>
      </c>
      <c r="D12" s="441"/>
      <c r="E12" s="330"/>
      <c r="F12" s="330"/>
      <c r="G12" s="331"/>
      <c r="H12" s="332"/>
      <c r="I12" s="333"/>
      <c r="J12" s="333"/>
      <c r="K12" s="334"/>
      <c r="L12" s="441"/>
      <c r="M12" s="82"/>
    </row>
    <row r="13" spans="2:13" ht="12.75" customHeight="1">
      <c r="B13" s="181" t="s">
        <v>257</v>
      </c>
      <c r="C13" s="74" t="s">
        <v>24</v>
      </c>
      <c r="D13" s="686"/>
      <c r="E13" s="330"/>
      <c r="F13" s="330"/>
      <c r="G13" s="331"/>
      <c r="H13" s="332"/>
      <c r="I13" s="333"/>
      <c r="J13" s="333"/>
      <c r="K13" s="334"/>
      <c r="L13" s="686"/>
      <c r="M13" s="86"/>
    </row>
    <row r="14" spans="2:13" ht="12.75" customHeight="1">
      <c r="B14" s="80" t="s">
        <v>228</v>
      </c>
      <c r="C14" s="74" t="s">
        <v>24</v>
      </c>
      <c r="D14" s="686">
        <v>1658</v>
      </c>
      <c r="E14" s="330">
        <v>-348</v>
      </c>
      <c r="F14" s="330">
        <v>-1268</v>
      </c>
      <c r="G14" s="331">
        <v>10</v>
      </c>
      <c r="H14" s="347">
        <v>-2815</v>
      </c>
      <c r="I14" s="333">
        <v>-3608</v>
      </c>
      <c r="J14" s="333">
        <v>1713</v>
      </c>
      <c r="K14" s="334">
        <v>7186</v>
      </c>
      <c r="L14" s="686">
        <v>52</v>
      </c>
      <c r="M14" s="86">
        <v>2476</v>
      </c>
    </row>
    <row r="15" spans="2:13" ht="12.75" customHeight="1">
      <c r="B15" s="80" t="s">
        <v>253</v>
      </c>
      <c r="C15" s="74"/>
      <c r="D15" s="443">
        <v>-159</v>
      </c>
      <c r="E15" s="127">
        <v>683</v>
      </c>
      <c r="F15" s="127">
        <v>-1526</v>
      </c>
      <c r="G15" s="348">
        <v>-2473</v>
      </c>
      <c r="H15" s="347">
        <v>-333</v>
      </c>
      <c r="I15" s="333">
        <v>-5350</v>
      </c>
      <c r="J15" s="333">
        <v>1301</v>
      </c>
      <c r="K15" s="334">
        <v>3536</v>
      </c>
      <c r="L15" s="443">
        <v>-3475</v>
      </c>
      <c r="M15" s="86">
        <v>-846</v>
      </c>
    </row>
    <row r="16" spans="2:13" s="72" customFormat="1" ht="13.5" customHeight="1">
      <c r="B16" s="799" t="s">
        <v>169</v>
      </c>
      <c r="C16" s="883"/>
      <c r="D16" s="698">
        <v>-1367</v>
      </c>
      <c r="E16" s="335">
        <v>-1609</v>
      </c>
      <c r="F16" s="335">
        <v>-754</v>
      </c>
      <c r="G16" s="336">
        <v>-1172</v>
      </c>
      <c r="H16" s="349">
        <v>-943</v>
      </c>
      <c r="I16" s="339">
        <v>728</v>
      </c>
      <c r="J16" s="338">
        <v>655</v>
      </c>
      <c r="K16" s="350">
        <v>12911</v>
      </c>
      <c r="L16" s="698">
        <v>-4902</v>
      </c>
      <c r="M16" s="886">
        <v>13351</v>
      </c>
    </row>
    <row r="17" spans="2:13" s="72" customFormat="1" ht="12.75" customHeight="1">
      <c r="B17" s="826" t="s">
        <v>237</v>
      </c>
      <c r="C17" s="884" t="s">
        <v>24</v>
      </c>
      <c r="D17" s="885">
        <v>132</v>
      </c>
      <c r="E17" s="341">
        <v>-1274</v>
      </c>
      <c r="F17" s="341">
        <v>-3548</v>
      </c>
      <c r="G17" s="342">
        <v>-3635</v>
      </c>
      <c r="H17" s="343">
        <v>-4091</v>
      </c>
      <c r="I17" s="344">
        <v>-8230</v>
      </c>
      <c r="J17" s="345">
        <v>3669</v>
      </c>
      <c r="K17" s="346">
        <v>23633</v>
      </c>
      <c r="L17" s="885">
        <v>-8325</v>
      </c>
      <c r="M17" s="805">
        <v>14981</v>
      </c>
    </row>
    <row r="18" spans="2:13" ht="12.75" customHeight="1">
      <c r="B18" s="80"/>
      <c r="C18" s="74"/>
      <c r="D18" s="686"/>
      <c r="E18" s="330"/>
      <c r="F18" s="330"/>
      <c r="G18" s="331"/>
      <c r="H18" s="332"/>
      <c r="I18" s="333"/>
      <c r="J18" s="333"/>
      <c r="K18" s="334"/>
      <c r="L18" s="686"/>
      <c r="M18" s="86"/>
    </row>
    <row r="19" spans="2:13" ht="12.75" customHeight="1">
      <c r="B19" s="181" t="s">
        <v>258</v>
      </c>
      <c r="C19" s="74" t="s">
        <v>24</v>
      </c>
      <c r="D19" s="686"/>
      <c r="E19" s="330"/>
      <c r="F19" s="330"/>
      <c r="G19" s="331"/>
      <c r="H19" s="332"/>
      <c r="I19" s="333"/>
      <c r="J19" s="333"/>
      <c r="K19" s="334"/>
      <c r="L19" s="686"/>
      <c r="M19" s="86"/>
    </row>
    <row r="20" spans="2:13" ht="12.75" customHeight="1">
      <c r="B20" s="195" t="s">
        <v>228</v>
      </c>
      <c r="C20" s="74" t="s">
        <v>24</v>
      </c>
      <c r="D20" s="686">
        <v>99</v>
      </c>
      <c r="E20" s="330">
        <v>-291</v>
      </c>
      <c r="F20" s="330">
        <v>-172</v>
      </c>
      <c r="G20" s="331">
        <v>59</v>
      </c>
      <c r="H20" s="332">
        <v>173</v>
      </c>
      <c r="I20" s="333">
        <v>190</v>
      </c>
      <c r="J20" s="333">
        <v>133</v>
      </c>
      <c r="K20" s="334">
        <v>791</v>
      </c>
      <c r="L20" s="686">
        <v>-305</v>
      </c>
      <c r="M20" s="86">
        <v>1287</v>
      </c>
    </row>
    <row r="21" spans="2:13" ht="12.75" customHeight="1">
      <c r="B21" s="195" t="s">
        <v>253</v>
      </c>
      <c r="C21" s="74"/>
      <c r="D21" s="686">
        <v>261</v>
      </c>
      <c r="E21" s="330">
        <v>400</v>
      </c>
      <c r="F21" s="330">
        <v>316</v>
      </c>
      <c r="G21" s="331">
        <v>-26</v>
      </c>
      <c r="H21" s="332">
        <v>49</v>
      </c>
      <c r="I21" s="333">
        <v>-339</v>
      </c>
      <c r="J21" s="333">
        <v>160</v>
      </c>
      <c r="K21" s="334">
        <v>257</v>
      </c>
      <c r="L21" s="686">
        <v>951</v>
      </c>
      <c r="M21" s="86">
        <v>127</v>
      </c>
    </row>
    <row r="22" spans="2:13" s="72" customFormat="1" ht="13.5" customHeight="1">
      <c r="B22" s="799" t="s">
        <v>169</v>
      </c>
      <c r="C22" s="883"/>
      <c r="D22" s="441">
        <v>1352</v>
      </c>
      <c r="E22" s="335">
        <v>1143</v>
      </c>
      <c r="F22" s="335">
        <v>3168</v>
      </c>
      <c r="G22" s="336">
        <v>2289</v>
      </c>
      <c r="H22" s="351">
        <v>2666</v>
      </c>
      <c r="I22" s="338">
        <v>666</v>
      </c>
      <c r="J22" s="339">
        <v>3168</v>
      </c>
      <c r="K22" s="340">
        <v>3578</v>
      </c>
      <c r="L22" s="698">
        <v>7952</v>
      </c>
      <c r="M22" s="700">
        <v>10078</v>
      </c>
    </row>
    <row r="23" spans="2:13" s="72" customFormat="1" ht="12.75" customHeight="1">
      <c r="B23" s="826" t="s">
        <v>237</v>
      </c>
      <c r="C23" s="884" t="s">
        <v>24</v>
      </c>
      <c r="D23" s="885">
        <v>1712</v>
      </c>
      <c r="E23" s="341">
        <v>1252</v>
      </c>
      <c r="F23" s="341">
        <v>3312</v>
      </c>
      <c r="G23" s="342">
        <v>2322</v>
      </c>
      <c r="H23" s="343">
        <v>2888</v>
      </c>
      <c r="I23" s="344">
        <v>517</v>
      </c>
      <c r="J23" s="345">
        <v>3461</v>
      </c>
      <c r="K23" s="346">
        <v>4626</v>
      </c>
      <c r="L23" s="885">
        <v>8598</v>
      </c>
      <c r="M23" s="805">
        <v>11492</v>
      </c>
    </row>
    <row r="24" spans="2:13" s="72" customFormat="1" ht="12.75" customHeight="1">
      <c r="B24" s="113"/>
      <c r="C24" s="184"/>
      <c r="D24" s="850"/>
      <c r="E24" s="352"/>
      <c r="F24" s="352"/>
      <c r="G24" s="353"/>
      <c r="H24" s="354"/>
      <c r="I24" s="355"/>
      <c r="J24" s="355"/>
      <c r="K24" s="356"/>
      <c r="L24" s="850"/>
      <c r="M24" s="163"/>
    </row>
    <row r="25" spans="2:13" ht="12.75" customHeight="1">
      <c r="B25" s="181" t="s">
        <v>259</v>
      </c>
      <c r="C25" s="185"/>
      <c r="D25" s="441"/>
      <c r="E25" s="330"/>
      <c r="F25" s="330"/>
      <c r="G25" s="331"/>
      <c r="H25" s="332"/>
      <c r="I25" s="333"/>
      <c r="J25" s="333"/>
      <c r="K25" s="334"/>
      <c r="L25" s="441"/>
      <c r="M25" s="82"/>
    </row>
    <row r="26" spans="2:13" ht="12.75" customHeight="1">
      <c r="B26" s="80" t="s">
        <v>228</v>
      </c>
      <c r="C26" s="74" t="s">
        <v>24</v>
      </c>
      <c r="D26" s="686">
        <v>-704</v>
      </c>
      <c r="E26" s="330">
        <v>-2421</v>
      </c>
      <c r="F26" s="330">
        <v>-3504</v>
      </c>
      <c r="G26" s="331">
        <v>-351</v>
      </c>
      <c r="H26" s="332">
        <v>-789</v>
      </c>
      <c r="I26" s="333">
        <v>-365</v>
      </c>
      <c r="J26" s="333">
        <v>2396</v>
      </c>
      <c r="K26" s="334">
        <v>12454</v>
      </c>
      <c r="L26" s="686">
        <v>-6980</v>
      </c>
      <c r="M26" s="86">
        <v>13696</v>
      </c>
    </row>
    <row r="27" spans="2:13" ht="12.75" customHeight="1">
      <c r="B27" s="80" t="s">
        <v>253</v>
      </c>
      <c r="C27" s="74"/>
      <c r="D27" s="686">
        <v>-1983</v>
      </c>
      <c r="E27" s="330">
        <v>-1105</v>
      </c>
      <c r="F27" s="330">
        <v>-226</v>
      </c>
      <c r="G27" s="331">
        <v>-1453</v>
      </c>
      <c r="H27" s="332">
        <v>457</v>
      </c>
      <c r="I27" s="333">
        <v>-2874</v>
      </c>
      <c r="J27" s="333">
        <v>2144</v>
      </c>
      <c r="K27" s="334">
        <v>6276</v>
      </c>
      <c r="L27" s="686">
        <v>-4767</v>
      </c>
      <c r="M27" s="86">
        <v>6003</v>
      </c>
    </row>
    <row r="28" spans="2:13" s="72" customFormat="1" ht="13.5" customHeight="1">
      <c r="B28" s="113" t="s">
        <v>169</v>
      </c>
      <c r="C28" s="184"/>
      <c r="D28" s="850">
        <v>1267</v>
      </c>
      <c r="E28" s="352">
        <v>26</v>
      </c>
      <c r="F28" s="352">
        <v>1748</v>
      </c>
      <c r="G28" s="353">
        <v>1032</v>
      </c>
      <c r="H28" s="354">
        <v>435</v>
      </c>
      <c r="I28" s="333">
        <v>882</v>
      </c>
      <c r="J28" s="355">
        <v>4307</v>
      </c>
      <c r="K28" s="356">
        <v>16957</v>
      </c>
      <c r="L28" s="850">
        <v>4073</v>
      </c>
      <c r="M28" s="86">
        <v>22581</v>
      </c>
    </row>
    <row r="29" spans="2:13" s="72" customFormat="1" ht="12.75" customHeight="1">
      <c r="B29" s="826" t="s">
        <v>237</v>
      </c>
      <c r="C29" s="884" t="s">
        <v>24</v>
      </c>
      <c r="D29" s="885">
        <v>-1420</v>
      </c>
      <c r="E29" s="341">
        <v>-3500</v>
      </c>
      <c r="F29" s="341">
        <v>-1982</v>
      </c>
      <c r="G29" s="342">
        <v>-772</v>
      </c>
      <c r="H29" s="357">
        <v>103</v>
      </c>
      <c r="I29" s="345">
        <v>-2357</v>
      </c>
      <c r="J29" s="344">
        <v>8847</v>
      </c>
      <c r="K29" s="358">
        <v>35687</v>
      </c>
      <c r="L29" s="885">
        <v>-7674</v>
      </c>
      <c r="M29" s="887">
        <v>42280</v>
      </c>
    </row>
    <row r="30" spans="2:13" s="72" customFormat="1" ht="12.75" customHeight="1">
      <c r="B30" s="113"/>
      <c r="C30" s="184"/>
      <c r="D30" s="888"/>
      <c r="E30" s="359"/>
      <c r="F30" s="359"/>
      <c r="G30" s="360"/>
      <c r="H30" s="361"/>
      <c r="I30" s="362"/>
      <c r="J30" s="363"/>
      <c r="K30" s="329"/>
      <c r="L30" s="888"/>
      <c r="M30" s="186"/>
    </row>
    <row r="31" spans="2:13" s="72" customFormat="1" ht="12.75" customHeight="1">
      <c r="B31" s="187" t="s">
        <v>260</v>
      </c>
      <c r="C31" s="184"/>
      <c r="D31" s="888"/>
      <c r="E31" s="359"/>
      <c r="F31" s="359"/>
      <c r="G31" s="360"/>
      <c r="H31" s="361"/>
      <c r="I31" s="364"/>
      <c r="J31" s="363"/>
      <c r="K31" s="329"/>
      <c r="L31" s="888"/>
      <c r="M31" s="188"/>
    </row>
    <row r="32" spans="2:13" s="72" customFormat="1" ht="12.75" customHeight="1">
      <c r="B32" s="112" t="s">
        <v>228</v>
      </c>
      <c r="C32" s="184"/>
      <c r="D32" s="889">
        <v>-1.2919658944861182E-4</v>
      </c>
      <c r="E32" s="365">
        <v>-4.6794052893370659E-4</v>
      </c>
      <c r="F32" s="365">
        <v>-7.0949667685618189E-4</v>
      </c>
      <c r="G32" s="366">
        <v>-7.2591668632475596E-5</v>
      </c>
      <c r="H32" s="367">
        <v>-1.6550507208018585E-4</v>
      </c>
      <c r="I32" s="368">
        <v>-7.7173649353436786E-5</v>
      </c>
      <c r="J32" s="368">
        <v>5.1167161445394367E-4</v>
      </c>
      <c r="K32" s="369">
        <v>2.7142529061919304E-3</v>
      </c>
      <c r="L32" s="889">
        <v>-3.3550654735259137E-4</v>
      </c>
      <c r="M32" s="190">
        <v>7.2934939009648334E-4</v>
      </c>
    </row>
    <row r="33" spans="1:13" s="72" customFormat="1" ht="12.75" customHeight="1">
      <c r="B33" s="112" t="s">
        <v>253</v>
      </c>
      <c r="C33" s="184"/>
      <c r="D33" s="889">
        <v>-8.2753526570955517E-4</v>
      </c>
      <c r="E33" s="365">
        <v>-2.9684118667435588E-4</v>
      </c>
      <c r="F33" s="365">
        <v>-1.0254130603928553E-4</v>
      </c>
      <c r="G33" s="366">
        <v>-6.7922941119446503E-4</v>
      </c>
      <c r="H33" s="370">
        <v>2.2285946863499857E-4</v>
      </c>
      <c r="I33" s="368">
        <v>-1.4179428481212505E-3</v>
      </c>
      <c r="J33" s="368">
        <v>1.0822483507574982E-3</v>
      </c>
      <c r="K33" s="369">
        <v>3.1368229072040715E-3</v>
      </c>
      <c r="L33" s="889">
        <v>-5.2793042083042674E-4</v>
      </c>
      <c r="M33" s="189">
        <v>7.4776236503172697E-4</v>
      </c>
    </row>
    <row r="34" spans="1:13" s="72" customFormat="1" ht="13.5" customHeight="1">
      <c r="B34" s="112" t="s">
        <v>169</v>
      </c>
      <c r="C34" s="184"/>
      <c r="D34" s="889">
        <v>7.1717454737908644E-3</v>
      </c>
      <c r="E34" s="371">
        <v>1.5713091044520174E-4</v>
      </c>
      <c r="F34" s="371">
        <v>1.1345575152671167E-2</v>
      </c>
      <c r="G34" s="372">
        <v>7.1888635308848588E-3</v>
      </c>
      <c r="H34" s="373">
        <v>3.159070071442188E-3</v>
      </c>
      <c r="I34" s="374">
        <v>6.6497908746322165E-3</v>
      </c>
      <c r="J34" s="375">
        <v>3.3463018392228996E-2</v>
      </c>
      <c r="K34" s="376">
        <v>0.13467997422677855</v>
      </c>
      <c r="L34" s="889">
        <v>6.3065692526490923E-3</v>
      </c>
      <c r="M34" s="190">
        <v>4.2805838245455398E-2</v>
      </c>
    </row>
    <row r="35" spans="1:13" ht="12.75" customHeight="1">
      <c r="B35" s="798" t="s">
        <v>237</v>
      </c>
      <c r="C35" s="890"/>
      <c r="D35" s="891">
        <v>-1.7701325227788476E-4</v>
      </c>
      <c r="E35" s="377">
        <v>-4.5780498142178333E-4</v>
      </c>
      <c r="F35" s="377">
        <v>-2.706984898554819E-4</v>
      </c>
      <c r="G35" s="378">
        <v>-1.0845728139707027E-4</v>
      </c>
      <c r="H35" s="379">
        <v>1.4808331577090367E-5</v>
      </c>
      <c r="I35" s="377">
        <v>-3.4213421092621282E-4</v>
      </c>
      <c r="J35" s="380">
        <v>1.3024734094447983E-3</v>
      </c>
      <c r="K35" s="381">
        <v>5.3640296658482101E-3</v>
      </c>
      <c r="L35" s="891">
        <v>-2.517733345102878E-4</v>
      </c>
      <c r="M35" s="744">
        <v>1.5467998602319256E-3</v>
      </c>
    </row>
    <row r="36" spans="1:13" s="1" customFormat="1" ht="12.95" customHeight="1">
      <c r="A36" s="67"/>
      <c r="B36" s="44"/>
      <c r="C36" s="3"/>
      <c r="D36" s="70"/>
      <c r="E36" s="70"/>
      <c r="F36" s="3"/>
      <c r="G36" s="3"/>
      <c r="H36" s="3"/>
      <c r="I36" s="64"/>
      <c r="J36" s="3"/>
      <c r="K36" s="3"/>
      <c r="L36" s="191"/>
      <c r="M36" s="66"/>
    </row>
  </sheetData>
  <mergeCells count="3">
    <mergeCell ref="L4:M4"/>
    <mergeCell ref="D4:G4"/>
    <mergeCell ref="H4:K4"/>
  </mergeCells>
  <pageMargins left="0.5" right="0.5" top="1" bottom="0.5" header="0.5" footer="0.3"/>
  <pageSetup scale="86" orientation="landscape" r:id="rId1"/>
  <headerFooter scaleWithDoc="0">
    <oddHeader>&amp;L&amp;G</oddHeader>
    <oddFooter>&amp;C&amp;"Open Sans,Regular"&amp;8&amp;P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M42"/>
  <sheetViews>
    <sheetView showGridLines="0" workbookViewId="0">
      <selection activeCell="R35" sqref="R35"/>
    </sheetView>
  </sheetViews>
  <sheetFormatPr defaultColWidth="8.85546875" defaultRowHeight="16.5"/>
  <cols>
    <col min="1" max="1" width="3.5703125" style="71" customWidth="1"/>
    <col min="2" max="2" width="37.5703125" style="71" customWidth="1"/>
    <col min="3" max="3" width="2.140625" style="71" customWidth="1"/>
    <col min="4" max="8" width="12.5703125" style="71" customWidth="1"/>
    <col min="9" max="9" width="12.5703125" style="72" customWidth="1"/>
    <col min="10" max="13" width="12.5703125" style="71" customWidth="1"/>
    <col min="14" max="16384" width="8.85546875" style="71"/>
  </cols>
  <sheetData>
    <row r="1" spans="2:13" ht="11.25" customHeight="1"/>
    <row r="2" spans="2:13" ht="15.75" customHeight="1">
      <c r="B2" s="151" t="s">
        <v>261</v>
      </c>
    </row>
    <row r="3" spans="2:13" ht="5.25" customHeight="1">
      <c r="B3" s="154"/>
      <c r="C3" s="150"/>
      <c r="D3" s="150"/>
      <c r="E3" s="150"/>
      <c r="F3" s="79"/>
      <c r="G3" s="150"/>
      <c r="H3" s="152"/>
      <c r="I3" s="152"/>
      <c r="J3" s="152"/>
      <c r="K3" s="152"/>
    </row>
    <row r="4" spans="2:13" ht="12.75" customHeight="1">
      <c r="B4" s="101" t="s">
        <v>250</v>
      </c>
      <c r="C4" s="171"/>
      <c r="D4" s="1006" t="s">
        <v>59</v>
      </c>
      <c r="E4" s="1006"/>
      <c r="F4" s="1006"/>
      <c r="G4" s="1006"/>
      <c r="H4" s="1004" t="s">
        <v>60</v>
      </c>
      <c r="I4" s="1004"/>
      <c r="J4" s="1004"/>
      <c r="K4" s="1004"/>
      <c r="L4" s="1004" t="s">
        <v>61</v>
      </c>
      <c r="M4" s="1004"/>
    </row>
    <row r="5" spans="2:13" s="79" customFormat="1" ht="12.75" customHeight="1">
      <c r="B5" s="881"/>
      <c r="C5" s="882" t="s">
        <v>24</v>
      </c>
      <c r="D5" s="620" t="s">
        <v>17</v>
      </c>
      <c r="E5" s="322" t="s">
        <v>62</v>
      </c>
      <c r="F5" s="322" t="s">
        <v>63</v>
      </c>
      <c r="G5" s="323" t="s">
        <v>64</v>
      </c>
      <c r="H5" s="324" t="s">
        <v>17</v>
      </c>
      <c r="I5" s="322" t="s">
        <v>62</v>
      </c>
      <c r="J5" s="322" t="s">
        <v>63</v>
      </c>
      <c r="K5" s="323" t="s">
        <v>64</v>
      </c>
      <c r="L5" s="620">
        <v>2021</v>
      </c>
      <c r="M5" s="621">
        <v>2020</v>
      </c>
    </row>
    <row r="6" spans="2:13" ht="5.0999999999999996" customHeight="1">
      <c r="B6" s="80" t="s">
        <v>24</v>
      </c>
      <c r="C6" s="80" t="s">
        <v>24</v>
      </c>
      <c r="D6" s="677"/>
      <c r="E6" s="311"/>
      <c r="F6" s="311" t="s">
        <v>24</v>
      </c>
      <c r="G6" s="326" t="s">
        <v>24</v>
      </c>
      <c r="H6" s="382" t="s">
        <v>24</v>
      </c>
      <c r="I6" s="311" t="s">
        <v>24</v>
      </c>
      <c r="J6" s="311"/>
      <c r="K6" s="328" t="s">
        <v>24</v>
      </c>
      <c r="L6" s="677"/>
      <c r="M6" s="81"/>
    </row>
    <row r="7" spans="2:13" ht="12.75" customHeight="1">
      <c r="B7" s="181" t="s">
        <v>262</v>
      </c>
      <c r="C7" s="80" t="s">
        <v>24</v>
      </c>
      <c r="D7" s="892"/>
      <c r="E7" s="383"/>
      <c r="F7" s="383"/>
      <c r="G7" s="384"/>
      <c r="H7" s="385"/>
      <c r="I7" s="383" t="s">
        <v>24</v>
      </c>
      <c r="J7" s="383" t="s">
        <v>24</v>
      </c>
      <c r="K7" s="386" t="s">
        <v>24</v>
      </c>
      <c r="L7" s="892"/>
      <c r="M7" s="225"/>
    </row>
    <row r="8" spans="2:13" ht="12.75" customHeight="1">
      <c r="B8" s="80" t="s">
        <v>263</v>
      </c>
      <c r="C8" s="80" t="s">
        <v>24</v>
      </c>
      <c r="D8" s="686">
        <v>49493</v>
      </c>
      <c r="E8" s="333">
        <v>54245</v>
      </c>
      <c r="F8" s="333">
        <v>59539</v>
      </c>
      <c r="G8" s="331">
        <v>62633</v>
      </c>
      <c r="H8" s="347">
        <v>65418</v>
      </c>
      <c r="I8" s="333">
        <v>68292</v>
      </c>
      <c r="J8" s="333">
        <v>62906</v>
      </c>
      <c r="K8" s="334">
        <v>31845</v>
      </c>
      <c r="L8" s="686">
        <v>62633</v>
      </c>
      <c r="M8" s="91">
        <v>31845</v>
      </c>
    </row>
    <row r="9" spans="2:13" ht="12.75" customHeight="1">
      <c r="B9" s="80" t="s">
        <v>264</v>
      </c>
      <c r="C9" s="80"/>
      <c r="D9" s="686"/>
      <c r="E9" s="333"/>
      <c r="F9" s="333"/>
      <c r="G9" s="331"/>
      <c r="H9" s="347"/>
      <c r="I9" s="333"/>
      <c r="J9" s="333"/>
      <c r="K9" s="334"/>
      <c r="L9" s="686"/>
      <c r="M9" s="91"/>
    </row>
    <row r="10" spans="2:13" ht="12.75" customHeight="1">
      <c r="B10" s="143" t="s">
        <v>265</v>
      </c>
      <c r="C10" s="80"/>
      <c r="D10" s="686">
        <v>544</v>
      </c>
      <c r="E10" s="333">
        <v>583</v>
      </c>
      <c r="F10" s="333">
        <v>779</v>
      </c>
      <c r="G10" s="331">
        <v>851</v>
      </c>
      <c r="H10" s="347">
        <v>606</v>
      </c>
      <c r="I10" s="333">
        <v>641</v>
      </c>
      <c r="J10" s="333">
        <v>256</v>
      </c>
      <c r="K10" s="334">
        <v>418</v>
      </c>
      <c r="L10" s="686">
        <v>2757</v>
      </c>
      <c r="M10" s="91">
        <v>1921</v>
      </c>
    </row>
    <row r="11" spans="2:13" ht="12.75" customHeight="1">
      <c r="B11" s="143" t="s">
        <v>266</v>
      </c>
      <c r="C11" s="80"/>
      <c r="D11" s="686">
        <v>-159</v>
      </c>
      <c r="E11" s="333">
        <v>-170</v>
      </c>
      <c r="F11" s="333">
        <v>-235</v>
      </c>
      <c r="G11" s="331">
        <v>-420</v>
      </c>
      <c r="H11" s="347">
        <v>-528</v>
      </c>
      <c r="I11" s="333">
        <v>-759</v>
      </c>
      <c r="J11" s="333">
        <v>-443</v>
      </c>
      <c r="K11" s="334">
        <v>-466</v>
      </c>
      <c r="L11" s="686">
        <v>-984</v>
      </c>
      <c r="M11" s="91">
        <v>-2196</v>
      </c>
    </row>
    <row r="12" spans="2:13" ht="13.35" customHeight="1">
      <c r="B12" s="143" t="s">
        <v>267</v>
      </c>
      <c r="C12" s="80"/>
      <c r="D12" s="686">
        <v>-5203</v>
      </c>
      <c r="E12" s="333">
        <v>-6793</v>
      </c>
      <c r="F12" s="333">
        <v>-6907</v>
      </c>
      <c r="G12" s="331">
        <v>-4328</v>
      </c>
      <c r="H12" s="347">
        <v>-3031</v>
      </c>
      <c r="I12" s="333">
        <v>-3433</v>
      </c>
      <c r="J12" s="333">
        <v>2222</v>
      </c>
      <c r="K12" s="334">
        <v>29146</v>
      </c>
      <c r="L12" s="686">
        <v>-23231</v>
      </c>
      <c r="M12" s="91">
        <v>24904</v>
      </c>
    </row>
    <row r="13" spans="2:13" ht="12.75" customHeight="1">
      <c r="B13" s="143" t="s">
        <v>268</v>
      </c>
      <c r="C13" s="80"/>
      <c r="D13" s="686">
        <v>2084</v>
      </c>
      <c r="E13" s="333">
        <v>2032</v>
      </c>
      <c r="F13" s="333">
        <v>1765</v>
      </c>
      <c r="G13" s="331">
        <v>1624</v>
      </c>
      <c r="H13" s="347">
        <v>1650</v>
      </c>
      <c r="I13" s="333">
        <v>2119</v>
      </c>
      <c r="J13" s="333">
        <v>4091</v>
      </c>
      <c r="K13" s="334">
        <v>2187</v>
      </c>
      <c r="L13" s="686">
        <v>7505</v>
      </c>
      <c r="M13" s="91">
        <v>10047</v>
      </c>
    </row>
    <row r="14" spans="2:13" ht="12.75" customHeight="1">
      <c r="B14" s="143" t="s">
        <v>269</v>
      </c>
      <c r="C14" s="80"/>
      <c r="D14" s="686">
        <v>-398</v>
      </c>
      <c r="E14" s="333">
        <v>-404</v>
      </c>
      <c r="F14" s="333">
        <v>-696</v>
      </c>
      <c r="G14" s="331">
        <v>-821</v>
      </c>
      <c r="H14" s="347">
        <v>-1482</v>
      </c>
      <c r="I14" s="333">
        <v>-1442</v>
      </c>
      <c r="J14" s="333">
        <v>-740</v>
      </c>
      <c r="K14" s="334">
        <v>-224</v>
      </c>
      <c r="L14" s="686">
        <v>-2319</v>
      </c>
      <c r="M14" s="91">
        <v>-3888</v>
      </c>
    </row>
    <row r="15" spans="2:13" ht="12.75" customHeight="1">
      <c r="B15" s="689" t="s">
        <v>270</v>
      </c>
      <c r="C15" s="689" t="s">
        <v>24</v>
      </c>
      <c r="D15" s="577">
        <v>46361</v>
      </c>
      <c r="E15" s="344">
        <v>49493</v>
      </c>
      <c r="F15" s="344">
        <v>54245</v>
      </c>
      <c r="G15" s="387">
        <v>59539</v>
      </c>
      <c r="H15" s="357">
        <v>62633</v>
      </c>
      <c r="I15" s="344">
        <v>65418</v>
      </c>
      <c r="J15" s="344">
        <v>68292</v>
      </c>
      <c r="K15" s="358">
        <v>62906</v>
      </c>
      <c r="L15" s="577">
        <v>46361</v>
      </c>
      <c r="M15" s="803">
        <v>62633</v>
      </c>
    </row>
    <row r="16" spans="2:13" ht="8.1" customHeight="1">
      <c r="B16" s="80"/>
      <c r="C16" s="80"/>
      <c r="D16" s="686"/>
      <c r="E16" s="333"/>
      <c r="F16" s="333"/>
      <c r="G16" s="331"/>
      <c r="H16" s="347"/>
      <c r="I16" s="333"/>
      <c r="J16" s="333"/>
      <c r="K16" s="334"/>
      <c r="L16" s="686"/>
      <c r="M16" s="91"/>
    </row>
    <row r="17" spans="2:13" ht="12.75" customHeight="1">
      <c r="B17" s="181" t="s">
        <v>271</v>
      </c>
      <c r="C17" s="80"/>
      <c r="D17" s="686"/>
      <c r="E17" s="333"/>
      <c r="F17" s="333"/>
      <c r="G17" s="331"/>
      <c r="H17" s="347"/>
      <c r="I17" s="333"/>
      <c r="J17" s="333"/>
      <c r="K17" s="334"/>
      <c r="L17" s="686"/>
      <c r="M17" s="91"/>
    </row>
    <row r="18" spans="2:13" ht="12.75" customHeight="1">
      <c r="B18" s="80" t="s">
        <v>263</v>
      </c>
      <c r="C18" s="80" t="s">
        <v>24</v>
      </c>
      <c r="D18" s="686">
        <v>2649</v>
      </c>
      <c r="E18" s="333">
        <v>2549</v>
      </c>
      <c r="F18" s="333">
        <v>3368</v>
      </c>
      <c r="G18" s="331">
        <v>3544</v>
      </c>
      <c r="H18" s="347">
        <v>3909</v>
      </c>
      <c r="I18" s="333">
        <v>5441</v>
      </c>
      <c r="J18" s="333">
        <v>6180</v>
      </c>
      <c r="K18" s="334">
        <v>5062</v>
      </c>
      <c r="L18" s="686">
        <v>3544</v>
      </c>
      <c r="M18" s="91">
        <v>5062</v>
      </c>
    </row>
    <row r="19" spans="2:13" ht="12.75" customHeight="1">
      <c r="B19" s="80" t="s">
        <v>264</v>
      </c>
      <c r="C19" s="80"/>
      <c r="D19" s="686">
        <v>0</v>
      </c>
      <c r="E19" s="333"/>
      <c r="F19" s="333"/>
      <c r="G19" s="331"/>
      <c r="H19" s="347"/>
      <c r="I19" s="333"/>
      <c r="J19" s="333"/>
      <c r="K19" s="334"/>
      <c r="L19" s="686"/>
      <c r="M19" s="91"/>
    </row>
    <row r="20" spans="2:13" ht="12.75" customHeight="1">
      <c r="B20" s="143" t="s">
        <v>272</v>
      </c>
      <c r="C20" s="80"/>
      <c r="D20" s="686">
        <v>-452</v>
      </c>
      <c r="E20" s="333">
        <v>-493</v>
      </c>
      <c r="F20" s="333">
        <v>-510</v>
      </c>
      <c r="G20" s="331">
        <v>-528</v>
      </c>
      <c r="H20" s="347">
        <v>-487</v>
      </c>
      <c r="I20" s="333">
        <v>-312</v>
      </c>
      <c r="J20" s="333">
        <v>-183</v>
      </c>
      <c r="K20" s="334">
        <v>-341</v>
      </c>
      <c r="L20" s="686">
        <v>-1983</v>
      </c>
      <c r="M20" s="91">
        <v>-1323</v>
      </c>
    </row>
    <row r="21" spans="2:13" ht="12.75" customHeight="1">
      <c r="B21" s="143" t="s">
        <v>273</v>
      </c>
      <c r="C21" s="80"/>
      <c r="D21" s="686">
        <v>-92</v>
      </c>
      <c r="E21" s="333">
        <v>-90</v>
      </c>
      <c r="F21" s="333">
        <v>-269</v>
      </c>
      <c r="G21" s="331">
        <v>-323</v>
      </c>
      <c r="H21" s="347">
        <v>-119</v>
      </c>
      <c r="I21" s="333">
        <v>-329</v>
      </c>
      <c r="J21" s="333">
        <v>-73</v>
      </c>
      <c r="K21" s="334">
        <v>-77</v>
      </c>
      <c r="L21" s="686">
        <v>-774</v>
      </c>
      <c r="M21" s="91">
        <v>-598</v>
      </c>
    </row>
    <row r="22" spans="2:13" ht="12.75" customHeight="1">
      <c r="B22" s="143" t="s">
        <v>274</v>
      </c>
      <c r="C22" s="80"/>
      <c r="D22" s="686">
        <v>13</v>
      </c>
      <c r="E22" s="333">
        <v>8</v>
      </c>
      <c r="F22" s="333">
        <v>20</v>
      </c>
      <c r="G22" s="331">
        <v>19</v>
      </c>
      <c r="H22" s="347">
        <v>28</v>
      </c>
      <c r="I22" s="333">
        <v>10</v>
      </c>
      <c r="J22" s="333">
        <v>25</v>
      </c>
      <c r="K22" s="334">
        <v>19</v>
      </c>
      <c r="L22" s="686">
        <v>60</v>
      </c>
      <c r="M22" s="91">
        <v>82</v>
      </c>
    </row>
    <row r="23" spans="2:13" ht="12.75" customHeight="1">
      <c r="B23" s="143" t="s">
        <v>275</v>
      </c>
      <c r="C23" s="80"/>
      <c r="D23" s="686">
        <v>146</v>
      </c>
      <c r="E23" s="333">
        <v>162</v>
      </c>
      <c r="F23" s="333">
        <v>215</v>
      </c>
      <c r="G23" s="331">
        <v>401</v>
      </c>
      <c r="H23" s="347">
        <v>500</v>
      </c>
      <c r="I23" s="333">
        <v>749</v>
      </c>
      <c r="J23" s="333">
        <v>418</v>
      </c>
      <c r="K23" s="334">
        <v>447</v>
      </c>
      <c r="L23" s="686">
        <v>924</v>
      </c>
      <c r="M23" s="91">
        <v>2114</v>
      </c>
    </row>
    <row r="24" spans="2:13" ht="12.95" customHeight="1">
      <c r="B24" s="143" t="s">
        <v>267</v>
      </c>
      <c r="C24" s="80"/>
      <c r="D24" s="686">
        <v>2097</v>
      </c>
      <c r="E24" s="333">
        <v>1665</v>
      </c>
      <c r="F24" s="333">
        <v>3856</v>
      </c>
      <c r="G24" s="331">
        <v>2753</v>
      </c>
      <c r="H24" s="347">
        <v>2966</v>
      </c>
      <c r="I24" s="333">
        <v>399</v>
      </c>
      <c r="J24" s="333">
        <v>3274</v>
      </c>
      <c r="K24" s="334">
        <v>4578</v>
      </c>
      <c r="L24" s="686">
        <v>10371</v>
      </c>
      <c r="M24" s="91">
        <v>11217</v>
      </c>
    </row>
    <row r="25" spans="2:13" ht="12.75" customHeight="1">
      <c r="B25" s="80" t="s">
        <v>276</v>
      </c>
      <c r="C25" s="80"/>
      <c r="D25" s="686">
        <v>-1691</v>
      </c>
      <c r="E25" s="333">
        <v>-1132</v>
      </c>
      <c r="F25" s="333">
        <v>-3764</v>
      </c>
      <c r="G25" s="331">
        <v>-2286</v>
      </c>
      <c r="H25" s="347">
        <v>-3070</v>
      </c>
      <c r="I25" s="333">
        <v>-1777</v>
      </c>
      <c r="J25" s="333">
        <v>-3774</v>
      </c>
      <c r="K25" s="334">
        <v>-2575</v>
      </c>
      <c r="L25" s="686">
        <v>-8873</v>
      </c>
      <c r="M25" s="91">
        <v>-11196</v>
      </c>
    </row>
    <row r="26" spans="2:13" ht="12.75" customHeight="1">
      <c r="B26" s="195" t="s">
        <v>277</v>
      </c>
      <c r="C26" s="80" t="s">
        <v>24</v>
      </c>
      <c r="D26" s="686">
        <v>-191</v>
      </c>
      <c r="E26" s="333">
        <v>-30</v>
      </c>
      <c r="F26" s="333">
        <v>-374</v>
      </c>
      <c r="G26" s="331">
        <v>-223</v>
      </c>
      <c r="H26" s="347">
        <v>-215</v>
      </c>
      <c r="I26" s="333">
        <v>-280</v>
      </c>
      <c r="J26" s="333">
        <v>-436</v>
      </c>
      <c r="K26" s="334">
        <v>-948</v>
      </c>
      <c r="L26" s="686">
        <v>-818</v>
      </c>
      <c r="M26" s="91">
        <v>-1879</v>
      </c>
    </row>
    <row r="27" spans="2:13" ht="12.75" customHeight="1">
      <c r="B27" s="80" t="s">
        <v>278</v>
      </c>
      <c r="C27" s="80" t="s">
        <v>24</v>
      </c>
      <c r="D27" s="686">
        <v>109</v>
      </c>
      <c r="E27" s="333">
        <v>10</v>
      </c>
      <c r="F27" s="333">
        <v>7</v>
      </c>
      <c r="G27" s="331">
        <v>11</v>
      </c>
      <c r="H27" s="347">
        <v>32</v>
      </c>
      <c r="I27" s="333">
        <v>8</v>
      </c>
      <c r="J27" s="333">
        <v>10</v>
      </c>
      <c r="K27" s="334">
        <v>15</v>
      </c>
      <c r="L27" s="686">
        <v>137</v>
      </c>
      <c r="M27" s="91">
        <v>65</v>
      </c>
    </row>
    <row r="28" spans="2:13" ht="12.75" customHeight="1">
      <c r="B28" s="689" t="s">
        <v>270</v>
      </c>
      <c r="C28" s="689" t="s">
        <v>24</v>
      </c>
      <c r="D28" s="577">
        <v>2588</v>
      </c>
      <c r="E28" s="344">
        <v>2649</v>
      </c>
      <c r="F28" s="344">
        <v>2549</v>
      </c>
      <c r="G28" s="387">
        <v>3368</v>
      </c>
      <c r="H28" s="357">
        <v>3544</v>
      </c>
      <c r="I28" s="344">
        <v>3909</v>
      </c>
      <c r="J28" s="344">
        <v>5441</v>
      </c>
      <c r="K28" s="358">
        <v>6180</v>
      </c>
      <c r="L28" s="577">
        <v>2588</v>
      </c>
      <c r="M28" s="803">
        <v>3544</v>
      </c>
    </row>
    <row r="29" spans="2:13" ht="8.1" customHeight="1">
      <c r="B29" s="80" t="s">
        <v>24</v>
      </c>
      <c r="C29" s="80" t="s">
        <v>24</v>
      </c>
      <c r="D29" s="445"/>
      <c r="E29" s="333"/>
      <c r="F29" s="333"/>
      <c r="G29" s="331"/>
      <c r="H29" s="347"/>
      <c r="I29" s="333"/>
      <c r="J29" s="333"/>
      <c r="K29" s="334"/>
      <c r="L29" s="445"/>
      <c r="M29" s="85"/>
    </row>
    <row r="30" spans="2:13" ht="12.75" customHeight="1">
      <c r="B30" s="181" t="s">
        <v>279</v>
      </c>
      <c r="C30" s="80" t="s">
        <v>24</v>
      </c>
      <c r="D30" s="686"/>
      <c r="E30" s="333"/>
      <c r="F30" s="333"/>
      <c r="G30" s="331"/>
      <c r="H30" s="347"/>
      <c r="I30" s="333"/>
      <c r="J30" s="333"/>
      <c r="K30" s="334"/>
      <c r="L30" s="686"/>
      <c r="M30" s="91"/>
    </row>
    <row r="31" spans="2:13" ht="12.75" customHeight="1">
      <c r="B31" s="80" t="s">
        <v>263</v>
      </c>
      <c r="C31" s="80" t="s">
        <v>24</v>
      </c>
      <c r="D31" s="686">
        <v>52142</v>
      </c>
      <c r="E31" s="333">
        <v>56794</v>
      </c>
      <c r="F31" s="333">
        <v>62907</v>
      </c>
      <c r="G31" s="331">
        <v>66177</v>
      </c>
      <c r="H31" s="347">
        <v>69327</v>
      </c>
      <c r="I31" s="333">
        <v>73733</v>
      </c>
      <c r="J31" s="333">
        <v>69086</v>
      </c>
      <c r="K31" s="334">
        <v>36907</v>
      </c>
      <c r="L31" s="686">
        <v>66177</v>
      </c>
      <c r="M31" s="91">
        <v>36907</v>
      </c>
    </row>
    <row r="32" spans="2:13" ht="12.75" customHeight="1">
      <c r="B32" s="80" t="s">
        <v>264</v>
      </c>
      <c r="C32" s="80"/>
      <c r="D32" s="686"/>
      <c r="E32" s="333"/>
      <c r="F32" s="333"/>
      <c r="G32" s="331"/>
      <c r="H32" s="347"/>
      <c r="I32" s="333"/>
      <c r="J32" s="333"/>
      <c r="K32" s="334"/>
      <c r="L32" s="686"/>
      <c r="M32" s="91"/>
    </row>
    <row r="33" spans="2:13" ht="12.95" customHeight="1">
      <c r="B33" s="143" t="s">
        <v>267</v>
      </c>
      <c r="C33" s="80"/>
      <c r="D33" s="686">
        <v>-3106</v>
      </c>
      <c r="E33" s="333">
        <v>-5128</v>
      </c>
      <c r="F33" s="333">
        <v>-3051</v>
      </c>
      <c r="G33" s="331">
        <v>-1575</v>
      </c>
      <c r="H33" s="347">
        <v>-65</v>
      </c>
      <c r="I33" s="333">
        <v>-3034</v>
      </c>
      <c r="J33" s="333">
        <v>5496</v>
      </c>
      <c r="K33" s="334">
        <v>33724</v>
      </c>
      <c r="L33" s="686">
        <v>-12860</v>
      </c>
      <c r="M33" s="91">
        <v>36121</v>
      </c>
    </row>
    <row r="34" spans="2:13" ht="12.75" customHeight="1">
      <c r="B34" s="143" t="s">
        <v>268</v>
      </c>
      <c r="C34" s="80"/>
      <c r="D34" s="686">
        <v>2084</v>
      </c>
      <c r="E34" s="333">
        <v>2032</v>
      </c>
      <c r="F34" s="333">
        <v>1765</v>
      </c>
      <c r="G34" s="331">
        <v>1624</v>
      </c>
      <c r="H34" s="347">
        <v>1650</v>
      </c>
      <c r="I34" s="333">
        <v>2119</v>
      </c>
      <c r="J34" s="333">
        <v>4091</v>
      </c>
      <c r="K34" s="334">
        <v>2187</v>
      </c>
      <c r="L34" s="686">
        <v>7505</v>
      </c>
      <c r="M34" s="91">
        <v>10047</v>
      </c>
    </row>
    <row r="35" spans="2:13" ht="12.75" customHeight="1">
      <c r="B35" s="143" t="s">
        <v>269</v>
      </c>
      <c r="C35" s="80"/>
      <c r="D35" s="686">
        <v>-398</v>
      </c>
      <c r="E35" s="333">
        <v>-404</v>
      </c>
      <c r="F35" s="333">
        <v>-696</v>
      </c>
      <c r="G35" s="331">
        <v>-821</v>
      </c>
      <c r="H35" s="347">
        <v>-1482</v>
      </c>
      <c r="I35" s="333">
        <v>-1442</v>
      </c>
      <c r="J35" s="333">
        <v>-740</v>
      </c>
      <c r="K35" s="334">
        <v>-224</v>
      </c>
      <c r="L35" s="686">
        <v>-2319</v>
      </c>
      <c r="M35" s="91">
        <v>-3888</v>
      </c>
    </row>
    <row r="36" spans="2:13" ht="12.75" customHeight="1">
      <c r="B36" s="80" t="s">
        <v>276</v>
      </c>
      <c r="C36" s="80"/>
      <c r="D36" s="686">
        <v>-1691</v>
      </c>
      <c r="E36" s="333">
        <v>-1132</v>
      </c>
      <c r="F36" s="333">
        <v>-3764</v>
      </c>
      <c r="G36" s="331">
        <v>-2286</v>
      </c>
      <c r="H36" s="347">
        <v>-3070</v>
      </c>
      <c r="I36" s="333">
        <v>-1777</v>
      </c>
      <c r="J36" s="333">
        <v>-3774</v>
      </c>
      <c r="K36" s="334">
        <v>-2575</v>
      </c>
      <c r="L36" s="686">
        <v>-8873</v>
      </c>
      <c r="M36" s="91">
        <v>-11196</v>
      </c>
    </row>
    <row r="37" spans="2:13" ht="12.75" customHeight="1">
      <c r="B37" s="195" t="s">
        <v>277</v>
      </c>
      <c r="C37" s="80"/>
      <c r="D37" s="686">
        <v>-191</v>
      </c>
      <c r="E37" s="333">
        <v>-30</v>
      </c>
      <c r="F37" s="333">
        <v>-374</v>
      </c>
      <c r="G37" s="331">
        <v>-223</v>
      </c>
      <c r="H37" s="347">
        <v>-215</v>
      </c>
      <c r="I37" s="333">
        <v>-280</v>
      </c>
      <c r="J37" s="333">
        <v>-436</v>
      </c>
      <c r="K37" s="334">
        <v>-948</v>
      </c>
      <c r="L37" s="686">
        <v>-818</v>
      </c>
      <c r="M37" s="91">
        <v>-1879</v>
      </c>
    </row>
    <row r="38" spans="2:13" ht="12.75" customHeight="1">
      <c r="B38" s="80" t="s">
        <v>278</v>
      </c>
      <c r="C38" s="80" t="s">
        <v>24</v>
      </c>
      <c r="D38" s="686">
        <v>109</v>
      </c>
      <c r="E38" s="333">
        <v>10</v>
      </c>
      <c r="F38" s="333">
        <v>7</v>
      </c>
      <c r="G38" s="331">
        <v>11</v>
      </c>
      <c r="H38" s="347">
        <v>32</v>
      </c>
      <c r="I38" s="333">
        <v>8</v>
      </c>
      <c r="J38" s="333">
        <v>10</v>
      </c>
      <c r="K38" s="334">
        <v>15</v>
      </c>
      <c r="L38" s="686">
        <v>137</v>
      </c>
      <c r="M38" s="91">
        <v>65</v>
      </c>
    </row>
    <row r="39" spans="2:13" ht="12.75" customHeight="1">
      <c r="B39" s="689" t="s">
        <v>270</v>
      </c>
      <c r="C39" s="689" t="s">
        <v>24</v>
      </c>
      <c r="D39" s="577">
        <v>48949</v>
      </c>
      <c r="E39" s="344">
        <v>52142</v>
      </c>
      <c r="F39" s="344">
        <v>56794</v>
      </c>
      <c r="G39" s="387">
        <v>62907</v>
      </c>
      <c r="H39" s="357">
        <v>66177</v>
      </c>
      <c r="I39" s="344">
        <v>69327</v>
      </c>
      <c r="J39" s="344">
        <v>73733</v>
      </c>
      <c r="K39" s="358">
        <v>69086</v>
      </c>
      <c r="L39" s="577">
        <v>48949</v>
      </c>
      <c r="M39" s="803">
        <v>66177</v>
      </c>
    </row>
    <row r="40" spans="2:13" ht="4.5" customHeight="1">
      <c r="F40" s="183"/>
      <c r="H40" s="183"/>
    </row>
    <row r="41" spans="2:13" ht="13.5" customHeight="1">
      <c r="B41" s="43" t="s">
        <v>280</v>
      </c>
      <c r="I41" s="71"/>
    </row>
    <row r="42" spans="2:13" ht="13.5" customHeight="1">
      <c r="B42" s="43" t="s">
        <v>281</v>
      </c>
      <c r="L42" s="139"/>
    </row>
  </sheetData>
  <mergeCells count="3">
    <mergeCell ref="L4:M4"/>
    <mergeCell ref="D4:G4"/>
    <mergeCell ref="H4:K4"/>
  </mergeCells>
  <pageMargins left="0.5" right="0.5" top="1" bottom="0.5" header="0.5" footer="0.3"/>
  <pageSetup scale="77" orientation="landscape" r:id="rId1"/>
  <headerFooter scaleWithDoc="0">
    <oddHeader>&amp;L&amp;G</oddHeader>
    <oddFooter>&amp;C&amp;"Open Sans,Regular"&amp;8&amp;P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8"/>
  <sheetViews>
    <sheetView showGridLines="0" workbookViewId="0">
      <selection activeCell="R35" sqref="R35"/>
    </sheetView>
  </sheetViews>
  <sheetFormatPr defaultColWidth="8.85546875" defaultRowHeight="16.5"/>
  <cols>
    <col min="1" max="1" width="3.5703125" style="71" customWidth="1"/>
    <col min="2" max="2" width="44.42578125" style="71" customWidth="1"/>
    <col min="3" max="3" width="2.140625" style="71" customWidth="1"/>
    <col min="4" max="8" width="10" style="71" customWidth="1"/>
    <col min="9" max="9" width="10" style="72" customWidth="1"/>
    <col min="10" max="11" width="10" style="71" customWidth="1"/>
    <col min="12" max="12" width="1.5703125" style="71" customWidth="1"/>
    <col min="13" max="16384" width="8.85546875" style="71"/>
  </cols>
  <sheetData>
    <row r="1" spans="2:12" ht="11.25" customHeight="1"/>
    <row r="2" spans="2:12" ht="15" customHeight="1">
      <c r="B2" s="151" t="s">
        <v>57</v>
      </c>
      <c r="I2" s="71"/>
    </row>
    <row r="3" spans="2:12" ht="5.25" customHeight="1">
      <c r="B3" s="154"/>
      <c r="C3" s="150"/>
      <c r="D3" s="150"/>
      <c r="E3" s="150"/>
      <c r="F3" s="79"/>
      <c r="G3" s="150"/>
      <c r="H3" s="152"/>
      <c r="I3" s="152"/>
      <c r="J3" s="192"/>
      <c r="K3" s="192"/>
      <c r="L3" s="79"/>
    </row>
    <row r="4" spans="2:12" ht="12.95" customHeight="1">
      <c r="B4" s="101" t="s">
        <v>250</v>
      </c>
      <c r="C4" s="171"/>
      <c r="D4" s="1006" t="s">
        <v>59</v>
      </c>
      <c r="E4" s="1006"/>
      <c r="F4" s="1006"/>
      <c r="G4" s="1006"/>
      <c r="H4" s="1004" t="s">
        <v>60</v>
      </c>
      <c r="I4" s="1004"/>
      <c r="J4" s="1004"/>
      <c r="K4" s="1004"/>
      <c r="L4" s="193"/>
    </row>
    <row r="5" spans="2:12" s="79" customFormat="1" ht="12.95" customHeight="1">
      <c r="B5" s="893"/>
      <c r="C5" s="894" t="s">
        <v>24</v>
      </c>
      <c r="D5" s="620" t="s">
        <v>17</v>
      </c>
      <c r="E5" s="322" t="s">
        <v>62</v>
      </c>
      <c r="F5" s="322" t="s">
        <v>63</v>
      </c>
      <c r="G5" s="323" t="s">
        <v>64</v>
      </c>
      <c r="H5" s="324" t="s">
        <v>17</v>
      </c>
      <c r="I5" s="322" t="s">
        <v>62</v>
      </c>
      <c r="J5" s="322" t="s">
        <v>63</v>
      </c>
      <c r="K5" s="322" t="s">
        <v>64</v>
      </c>
      <c r="L5" s="194"/>
    </row>
    <row r="6" spans="2:12" ht="5.0999999999999996" customHeight="1">
      <c r="B6" s="80" t="s">
        <v>24</v>
      </c>
      <c r="C6" s="80" t="s">
        <v>24</v>
      </c>
      <c r="D6" s="677" t="s">
        <v>24</v>
      </c>
      <c r="E6" s="325" t="s">
        <v>24</v>
      </c>
      <c r="F6" s="325" t="s">
        <v>24</v>
      </c>
      <c r="G6" s="326" t="s">
        <v>24</v>
      </c>
      <c r="H6" s="327" t="s">
        <v>24</v>
      </c>
      <c r="I6" s="311" t="s">
        <v>24</v>
      </c>
      <c r="J6" s="311" t="s">
        <v>24</v>
      </c>
      <c r="K6" s="311"/>
      <c r="L6" s="196"/>
    </row>
    <row r="7" spans="2:12" ht="12.75" customHeight="1">
      <c r="B7" s="181" t="s">
        <v>256</v>
      </c>
      <c r="C7" s="80"/>
      <c r="D7" s="677"/>
      <c r="E7" s="330"/>
      <c r="F7" s="330"/>
      <c r="G7" s="331"/>
      <c r="H7" s="327"/>
      <c r="I7" s="311"/>
      <c r="J7" s="311"/>
      <c r="K7" s="311"/>
    </row>
    <row r="8" spans="2:12" ht="12.75" customHeight="1">
      <c r="B8" s="80" t="s">
        <v>228</v>
      </c>
      <c r="C8" s="80" t="s">
        <v>24</v>
      </c>
      <c r="D8" s="441">
        <v>6501</v>
      </c>
      <c r="E8" s="330">
        <v>8962</v>
      </c>
      <c r="F8" s="330">
        <v>10744</v>
      </c>
      <c r="G8" s="331">
        <v>12808</v>
      </c>
      <c r="H8" s="332">
        <v>13228</v>
      </c>
      <c r="I8" s="333">
        <v>11375</v>
      </c>
      <c r="J8" s="333">
        <v>8322</v>
      </c>
      <c r="K8" s="333">
        <v>7771</v>
      </c>
    </row>
    <row r="9" spans="2:12" ht="12.75" customHeight="1">
      <c r="B9" s="80" t="s">
        <v>253</v>
      </c>
      <c r="C9" s="80"/>
      <c r="D9" s="441">
        <v>17037</v>
      </c>
      <c r="E9" s="330">
        <v>19122</v>
      </c>
      <c r="F9" s="330">
        <v>21310</v>
      </c>
      <c r="G9" s="331">
        <v>20326</v>
      </c>
      <c r="H9" s="332">
        <v>19280</v>
      </c>
      <c r="I9" s="333">
        <v>18539</v>
      </c>
      <c r="J9" s="333">
        <v>15724</v>
      </c>
      <c r="K9" s="333">
        <v>15042</v>
      </c>
    </row>
    <row r="10" spans="2:12" s="72" customFormat="1" ht="13.5" customHeight="1">
      <c r="B10" s="113" t="s">
        <v>169</v>
      </c>
      <c r="C10" s="107"/>
      <c r="D10" s="441">
        <v>4375</v>
      </c>
      <c r="E10" s="352">
        <v>3093</v>
      </c>
      <c r="F10" s="352">
        <v>2601</v>
      </c>
      <c r="G10" s="353">
        <v>3267</v>
      </c>
      <c r="H10" s="354">
        <v>3352</v>
      </c>
      <c r="I10" s="355">
        <v>4640</v>
      </c>
      <c r="J10" s="388">
        <v>5152</v>
      </c>
      <c r="K10" s="588">
        <v>4668</v>
      </c>
      <c r="L10" s="71"/>
    </row>
    <row r="11" spans="2:12" s="72" customFormat="1" ht="12.75" customHeight="1">
      <c r="B11" s="826" t="s">
        <v>237</v>
      </c>
      <c r="C11" s="827" t="s">
        <v>24</v>
      </c>
      <c r="D11" s="885">
        <v>27913</v>
      </c>
      <c r="E11" s="341">
        <v>31177</v>
      </c>
      <c r="F11" s="341">
        <v>34655</v>
      </c>
      <c r="G11" s="342">
        <v>36401</v>
      </c>
      <c r="H11" s="343">
        <v>35860</v>
      </c>
      <c r="I11" s="345">
        <v>34554</v>
      </c>
      <c r="J11" s="345">
        <v>29198</v>
      </c>
      <c r="K11" s="416">
        <v>27481</v>
      </c>
      <c r="L11" s="71"/>
    </row>
    <row r="12" spans="2:12" ht="12.75" customHeight="1">
      <c r="B12" s="80" t="s">
        <v>24</v>
      </c>
      <c r="C12" s="80" t="s">
        <v>24</v>
      </c>
      <c r="D12" s="441"/>
      <c r="E12" s="330"/>
      <c r="F12" s="330"/>
      <c r="G12" s="331"/>
      <c r="H12" s="332"/>
      <c r="I12" s="333"/>
      <c r="J12" s="333"/>
      <c r="K12" s="333"/>
    </row>
    <row r="13" spans="2:12" ht="12.75" customHeight="1">
      <c r="B13" s="181" t="s">
        <v>257</v>
      </c>
      <c r="C13" s="80" t="s">
        <v>24</v>
      </c>
      <c r="D13" s="686"/>
      <c r="E13" s="330"/>
      <c r="F13" s="330"/>
      <c r="G13" s="331"/>
      <c r="H13" s="332"/>
      <c r="I13" s="333"/>
      <c r="J13" s="333"/>
      <c r="K13" s="333"/>
    </row>
    <row r="14" spans="2:12" ht="12.75" customHeight="1">
      <c r="B14" s="80" t="s">
        <v>228</v>
      </c>
      <c r="C14" s="80" t="s">
        <v>24</v>
      </c>
      <c r="D14" s="441">
        <v>4945</v>
      </c>
      <c r="E14" s="330">
        <v>3287</v>
      </c>
      <c r="F14" s="330">
        <v>3635</v>
      </c>
      <c r="G14" s="331">
        <v>4903</v>
      </c>
      <c r="H14" s="332">
        <v>4893</v>
      </c>
      <c r="I14" s="333">
        <v>7708</v>
      </c>
      <c r="J14" s="333">
        <v>11316</v>
      </c>
      <c r="K14" s="333">
        <v>9603</v>
      </c>
    </row>
    <row r="15" spans="2:12" ht="12.75" customHeight="1">
      <c r="B15" s="80" t="s">
        <v>253</v>
      </c>
      <c r="C15" s="80"/>
      <c r="D15" s="441">
        <v>2517</v>
      </c>
      <c r="E15" s="330">
        <v>2676</v>
      </c>
      <c r="F15" s="330">
        <v>1993</v>
      </c>
      <c r="G15" s="331">
        <v>3519</v>
      </c>
      <c r="H15" s="332">
        <v>5992</v>
      </c>
      <c r="I15" s="333">
        <v>6325</v>
      </c>
      <c r="J15" s="333">
        <v>11675</v>
      </c>
      <c r="K15" s="333">
        <v>10374</v>
      </c>
    </row>
    <row r="16" spans="2:12" s="72" customFormat="1" ht="13.5" customHeight="1">
      <c r="B16" s="113" t="s">
        <v>169</v>
      </c>
      <c r="C16" s="107"/>
      <c r="D16" s="441">
        <v>10986</v>
      </c>
      <c r="E16" s="352">
        <v>12353</v>
      </c>
      <c r="F16" s="352">
        <v>13962</v>
      </c>
      <c r="G16" s="353">
        <v>14716</v>
      </c>
      <c r="H16" s="354">
        <v>15888</v>
      </c>
      <c r="I16" s="355">
        <v>16831</v>
      </c>
      <c r="J16" s="388">
        <v>16103</v>
      </c>
      <c r="K16" s="588">
        <v>15448</v>
      </c>
      <c r="L16" s="71"/>
    </row>
    <row r="17" spans="2:12" s="72" customFormat="1" ht="12.75" customHeight="1">
      <c r="B17" s="826" t="s">
        <v>237</v>
      </c>
      <c r="C17" s="827" t="s">
        <v>24</v>
      </c>
      <c r="D17" s="885">
        <v>18448</v>
      </c>
      <c r="E17" s="341">
        <v>18316</v>
      </c>
      <c r="F17" s="341">
        <v>19590</v>
      </c>
      <c r="G17" s="342">
        <v>23138</v>
      </c>
      <c r="H17" s="343">
        <v>26773</v>
      </c>
      <c r="I17" s="345">
        <v>30864</v>
      </c>
      <c r="J17" s="345">
        <v>39094</v>
      </c>
      <c r="K17" s="416">
        <v>35425</v>
      </c>
      <c r="L17" s="71"/>
    </row>
    <row r="18" spans="2:12" ht="12.75" customHeight="1">
      <c r="B18" s="80"/>
      <c r="C18" s="80"/>
      <c r="D18" s="686"/>
      <c r="E18" s="330"/>
      <c r="F18" s="330"/>
      <c r="G18" s="331"/>
      <c r="H18" s="332"/>
      <c r="I18" s="333"/>
      <c r="J18" s="333"/>
      <c r="K18" s="333"/>
    </row>
    <row r="19" spans="2:12" ht="12.75" customHeight="1">
      <c r="B19" s="181" t="s">
        <v>282</v>
      </c>
      <c r="C19" s="80" t="s">
        <v>24</v>
      </c>
      <c r="D19" s="686"/>
      <c r="E19" s="330"/>
      <c r="F19" s="330"/>
      <c r="G19" s="331"/>
      <c r="H19" s="332"/>
      <c r="I19" s="333"/>
      <c r="J19" s="333"/>
      <c r="K19" s="333"/>
    </row>
    <row r="20" spans="2:12" ht="12.75" customHeight="1">
      <c r="B20" s="80" t="s">
        <v>228</v>
      </c>
      <c r="C20" s="80" t="s">
        <v>24</v>
      </c>
      <c r="D20" s="441">
        <v>632</v>
      </c>
      <c r="E20" s="330">
        <v>674</v>
      </c>
      <c r="F20" s="330">
        <v>983</v>
      </c>
      <c r="G20" s="331">
        <v>1522</v>
      </c>
      <c r="H20" s="332">
        <v>1685</v>
      </c>
      <c r="I20" s="333">
        <v>1698</v>
      </c>
      <c r="J20" s="333">
        <v>1768</v>
      </c>
      <c r="K20" s="333">
        <v>2062</v>
      </c>
    </row>
    <row r="21" spans="2:12" ht="12.75" customHeight="1">
      <c r="B21" s="80" t="s">
        <v>253</v>
      </c>
      <c r="C21" s="80"/>
      <c r="D21" s="441">
        <v>1286</v>
      </c>
      <c r="E21" s="330">
        <v>966</v>
      </c>
      <c r="F21" s="330">
        <v>567</v>
      </c>
      <c r="G21" s="331">
        <v>251</v>
      </c>
      <c r="H21" s="332">
        <v>268</v>
      </c>
      <c r="I21" s="330">
        <v>215</v>
      </c>
      <c r="J21" s="333">
        <v>567</v>
      </c>
      <c r="K21" s="330">
        <v>406</v>
      </c>
    </row>
    <row r="22" spans="2:12" s="72" customFormat="1" ht="13.5" customHeight="1">
      <c r="B22" s="113" t="s">
        <v>169</v>
      </c>
      <c r="C22" s="107"/>
      <c r="D22" s="441">
        <v>670</v>
      </c>
      <c r="E22" s="352">
        <v>1009</v>
      </c>
      <c r="F22" s="352">
        <v>999</v>
      </c>
      <c r="G22" s="353">
        <v>1595</v>
      </c>
      <c r="H22" s="354">
        <v>1591</v>
      </c>
      <c r="I22" s="333">
        <v>1996</v>
      </c>
      <c r="J22" s="388">
        <v>3106</v>
      </c>
      <c r="K22" s="589">
        <v>3712</v>
      </c>
      <c r="L22" s="71"/>
    </row>
    <row r="23" spans="2:12" s="72" customFormat="1" ht="12.75" customHeight="1">
      <c r="B23" s="826" t="s">
        <v>237</v>
      </c>
      <c r="C23" s="827" t="s">
        <v>24</v>
      </c>
      <c r="D23" s="885">
        <v>2588</v>
      </c>
      <c r="E23" s="341">
        <v>2649</v>
      </c>
      <c r="F23" s="341">
        <v>2549</v>
      </c>
      <c r="G23" s="342">
        <v>3368</v>
      </c>
      <c r="H23" s="343">
        <v>3544</v>
      </c>
      <c r="I23" s="345">
        <v>3909</v>
      </c>
      <c r="J23" s="345">
        <v>5441</v>
      </c>
      <c r="K23" s="416">
        <v>6180</v>
      </c>
      <c r="L23" s="71"/>
    </row>
    <row r="24" spans="2:12" ht="12.75" customHeight="1">
      <c r="B24" s="112"/>
      <c r="C24" s="112"/>
      <c r="D24" s="441"/>
      <c r="E24" s="330"/>
      <c r="F24" s="330"/>
      <c r="G24" s="331"/>
      <c r="H24" s="332"/>
      <c r="I24" s="333"/>
      <c r="J24" s="333"/>
      <c r="K24" s="333"/>
    </row>
    <row r="25" spans="2:12" ht="12.75" customHeight="1">
      <c r="B25" s="181" t="s">
        <v>283</v>
      </c>
      <c r="C25" s="112"/>
      <c r="D25" s="441"/>
      <c r="E25" s="330"/>
      <c r="F25" s="330"/>
      <c r="G25" s="331"/>
      <c r="H25" s="332"/>
      <c r="I25" s="333"/>
      <c r="J25" s="333"/>
      <c r="K25" s="333"/>
    </row>
    <row r="26" spans="2:12" ht="12.75" customHeight="1">
      <c r="B26" s="80" t="s">
        <v>228</v>
      </c>
      <c r="C26" s="80" t="s">
        <v>24</v>
      </c>
      <c r="D26" s="686">
        <v>12078</v>
      </c>
      <c r="E26" s="330">
        <v>12923</v>
      </c>
      <c r="F26" s="330">
        <v>15362</v>
      </c>
      <c r="G26" s="331">
        <v>19233</v>
      </c>
      <c r="H26" s="332">
        <v>19806</v>
      </c>
      <c r="I26" s="333">
        <v>20781</v>
      </c>
      <c r="J26" s="333">
        <v>21406</v>
      </c>
      <c r="K26" s="333">
        <v>19436</v>
      </c>
    </row>
    <row r="27" spans="2:12" ht="12.75" customHeight="1">
      <c r="B27" s="80" t="s">
        <v>253</v>
      </c>
      <c r="C27" s="80"/>
      <c r="D27" s="686">
        <v>20840</v>
      </c>
      <c r="E27" s="330">
        <v>22764</v>
      </c>
      <c r="F27" s="330">
        <v>23870</v>
      </c>
      <c r="G27" s="331">
        <v>24096</v>
      </c>
      <c r="H27" s="332">
        <v>25540</v>
      </c>
      <c r="I27" s="333">
        <v>25079</v>
      </c>
      <c r="J27" s="333">
        <v>27966</v>
      </c>
      <c r="K27" s="333">
        <v>25822</v>
      </c>
    </row>
    <row r="28" spans="2:12" s="72" customFormat="1" ht="13.5" customHeight="1">
      <c r="B28" s="113" t="s">
        <v>169</v>
      </c>
      <c r="C28" s="107"/>
      <c r="D28" s="850">
        <v>16031</v>
      </c>
      <c r="E28" s="352">
        <v>16455</v>
      </c>
      <c r="F28" s="352">
        <v>17562</v>
      </c>
      <c r="G28" s="353">
        <v>19578</v>
      </c>
      <c r="H28" s="354">
        <v>20831</v>
      </c>
      <c r="I28" s="333">
        <v>23467</v>
      </c>
      <c r="J28" s="388">
        <v>24361</v>
      </c>
      <c r="K28" s="589">
        <v>23828</v>
      </c>
      <c r="L28" s="71"/>
    </row>
    <row r="29" spans="2:12" s="72" customFormat="1" ht="12.75" customHeight="1">
      <c r="B29" s="826" t="s">
        <v>237</v>
      </c>
      <c r="C29" s="827" t="s">
        <v>24</v>
      </c>
      <c r="D29" s="885">
        <v>48949</v>
      </c>
      <c r="E29" s="341">
        <v>52142</v>
      </c>
      <c r="F29" s="341">
        <v>56794</v>
      </c>
      <c r="G29" s="342">
        <v>62907</v>
      </c>
      <c r="H29" s="343">
        <v>66177</v>
      </c>
      <c r="I29" s="344">
        <v>69327</v>
      </c>
      <c r="J29" s="345">
        <v>73733</v>
      </c>
      <c r="K29" s="344">
        <v>69086</v>
      </c>
      <c r="L29" s="71"/>
    </row>
    <row r="30" spans="2:12" s="72" customFormat="1" ht="12.75" customHeight="1">
      <c r="B30" s="113"/>
      <c r="C30" s="107"/>
      <c r="D30" s="895"/>
      <c r="E30" s="389"/>
      <c r="F30" s="389"/>
      <c r="G30" s="390"/>
      <c r="H30" s="391"/>
      <c r="I30" s="363"/>
      <c r="J30" s="364"/>
      <c r="K30" s="363"/>
      <c r="L30" s="71"/>
    </row>
    <row r="31" spans="2:12" ht="12.75" customHeight="1">
      <c r="B31" s="181" t="s">
        <v>284</v>
      </c>
      <c r="C31" s="80"/>
      <c r="D31" s="895"/>
      <c r="E31" s="392"/>
      <c r="F31" s="392"/>
      <c r="G31" s="393"/>
      <c r="H31" s="394"/>
      <c r="I31" s="375"/>
      <c r="J31" s="375"/>
      <c r="K31" s="375"/>
    </row>
    <row r="32" spans="2:12" ht="12.75" customHeight="1">
      <c r="B32" s="80" t="s">
        <v>228</v>
      </c>
      <c r="C32" s="80"/>
      <c r="D32" s="896">
        <v>5.3838690137387622E-4</v>
      </c>
      <c r="E32" s="395">
        <v>6.0313943339430378E-4</v>
      </c>
      <c r="F32" s="395">
        <v>7.5897019572162541E-4</v>
      </c>
      <c r="G32" s="396">
        <v>9.8497756849686021E-4</v>
      </c>
      <c r="H32" s="373">
        <v>1.0175085866093692E-3</v>
      </c>
      <c r="I32" s="375">
        <v>1.094644186910508E-3</v>
      </c>
      <c r="J32" s="375">
        <v>1.1173863828256784E-3</v>
      </c>
      <c r="K32" s="375">
        <v>1.0465412554575113E-3</v>
      </c>
    </row>
    <row r="33" spans="1:12" ht="12.75" customHeight="1">
      <c r="B33" s="80" t="s">
        <v>253</v>
      </c>
      <c r="C33" s="80"/>
      <c r="D33" s="896">
        <v>2.1301501285653948E-3</v>
      </c>
      <c r="E33" s="395">
        <v>2.416542552231565E-3</v>
      </c>
      <c r="F33" s="395">
        <v>2.6329173794497215E-3</v>
      </c>
      <c r="G33" s="396">
        <v>2.7260586018880806E-3</v>
      </c>
      <c r="H33" s="373">
        <v>3.0720872366924133E-3</v>
      </c>
      <c r="I33" s="375">
        <v>3.083081542398856E-3</v>
      </c>
      <c r="J33" s="375">
        <v>3.4496276163623316E-3</v>
      </c>
      <c r="K33" s="375">
        <v>3.32436947440408E-3</v>
      </c>
    </row>
    <row r="34" spans="1:12" ht="13.5" customHeight="1">
      <c r="B34" s="80" t="s">
        <v>169</v>
      </c>
      <c r="C34" s="80"/>
      <c r="D34" s="896">
        <v>2.1879887118964041E-2</v>
      </c>
      <c r="E34" s="395">
        <v>2.4175740221350168E-2</v>
      </c>
      <c r="F34" s="395">
        <v>2.7308562498542206E-2</v>
      </c>
      <c r="G34" s="396">
        <v>3.3213674981678022E-2</v>
      </c>
      <c r="H34" s="394">
        <v>3.7265625139761747E-2</v>
      </c>
      <c r="I34" s="375">
        <v>4.3248931539265359E-2</v>
      </c>
      <c r="J34" s="397">
        <v>4.6985147054001773E-2</v>
      </c>
      <c r="K34" s="397">
        <v>4.6612440678098728E-2</v>
      </c>
    </row>
    <row r="35" spans="1:12" ht="12.75" customHeight="1">
      <c r="B35" s="680" t="s">
        <v>237</v>
      </c>
      <c r="C35" s="897"/>
      <c r="D35" s="898">
        <v>1.4855668992058838E-3</v>
      </c>
      <c r="E35" s="398">
        <v>1.6538874347882988E-3</v>
      </c>
      <c r="F35" s="398">
        <v>1.8963148439575357E-3</v>
      </c>
      <c r="G35" s="399">
        <v>2.1725838410074916E-3</v>
      </c>
      <c r="H35" s="400">
        <v>2.3352952043290669E-3</v>
      </c>
      <c r="I35" s="380">
        <v>2.5062860504341668E-3</v>
      </c>
      <c r="J35" s="380">
        <v>2.6539225019931506E-3</v>
      </c>
      <c r="K35" s="380">
        <v>2.5730033749300847E-3</v>
      </c>
    </row>
    <row r="36" spans="1:12" s="1" customFormat="1" ht="12.95" customHeight="1">
      <c r="A36" s="67"/>
      <c r="B36" s="44"/>
      <c r="C36" s="3"/>
      <c r="D36" s="70"/>
      <c r="E36" s="70"/>
      <c r="F36" s="197"/>
      <c r="G36" s="3"/>
      <c r="H36" s="3"/>
      <c r="I36" s="3"/>
      <c r="J36" s="3"/>
      <c r="K36" s="65"/>
      <c r="L36" s="65"/>
    </row>
    <row r="37" spans="1:12">
      <c r="D37" s="83"/>
    </row>
    <row r="38" spans="1:12">
      <c r="E38" s="83"/>
    </row>
  </sheetData>
  <mergeCells count="2">
    <mergeCell ref="D4:G4"/>
    <mergeCell ref="H4:K4"/>
  </mergeCells>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S37"/>
  <sheetViews>
    <sheetView showGridLines="0" workbookViewId="0">
      <selection activeCell="R35" sqref="R35"/>
    </sheetView>
  </sheetViews>
  <sheetFormatPr defaultColWidth="9.140625" defaultRowHeight="12.95" customHeight="1"/>
  <cols>
    <col min="1" max="1" width="3.5703125" style="72" customWidth="1"/>
    <col min="2" max="2" width="20.140625" style="72" customWidth="1"/>
    <col min="3" max="3" width="2.140625" style="72" customWidth="1"/>
    <col min="4" max="4" width="9.85546875" style="72" customWidth="1"/>
    <col min="5" max="5" width="5" style="72" customWidth="1"/>
    <col min="6" max="6" width="10.140625" style="72" customWidth="1"/>
    <col min="7" max="7" width="5" style="72" customWidth="1"/>
    <col min="8" max="8" width="9.85546875" style="72" customWidth="1"/>
    <col min="9" max="9" width="5" style="72" customWidth="1"/>
    <col min="10" max="10" width="9.85546875" style="72" customWidth="1"/>
    <col min="11" max="11" width="5" style="72" customWidth="1"/>
    <col min="12" max="12" width="9.85546875" style="226" customWidth="1"/>
    <col min="13" max="13" width="5" style="226" customWidth="1"/>
    <col min="14" max="14" width="9.85546875" style="72" customWidth="1"/>
    <col min="15" max="15" width="5" style="72" customWidth="1"/>
    <col min="16" max="16" width="9.85546875" style="72" customWidth="1"/>
    <col min="17" max="17" width="5" style="72" customWidth="1"/>
    <col min="18" max="18" width="9.85546875" style="152" customWidth="1"/>
    <col min="19" max="19" width="5" style="152" customWidth="1"/>
    <col min="20" max="16384" width="9.140625" style="72"/>
  </cols>
  <sheetData>
    <row r="1" spans="2:19" ht="11.25" customHeight="1">
      <c r="B1" s="149"/>
      <c r="C1" s="149"/>
    </row>
    <row r="2" spans="2:19" ht="15.75" customHeight="1">
      <c r="B2" s="227" t="s">
        <v>285</v>
      </c>
      <c r="C2" s="151"/>
      <c r="E2" s="228"/>
      <c r="F2" s="228"/>
      <c r="G2" s="228"/>
    </row>
    <row r="3" spans="2:19" ht="5.25" customHeight="1">
      <c r="B3" s="154"/>
      <c r="C3" s="154"/>
    </row>
    <row r="4" spans="2:19" ht="12.75" customHeight="1">
      <c r="B4" s="229" t="s">
        <v>286</v>
      </c>
      <c r="C4" s="229"/>
      <c r="D4" s="1009" t="s">
        <v>59</v>
      </c>
      <c r="E4" s="1009"/>
      <c r="F4" s="1009"/>
      <c r="G4" s="1009"/>
      <c r="H4" s="1009"/>
      <c r="I4" s="1009"/>
      <c r="J4" s="1009"/>
      <c r="K4" s="1009"/>
      <c r="L4" s="1010" t="s">
        <v>60</v>
      </c>
      <c r="M4" s="1010"/>
      <c r="N4" s="1010"/>
      <c r="O4" s="1010"/>
      <c r="P4" s="1010"/>
      <c r="Q4" s="1010"/>
      <c r="R4" s="1010"/>
      <c r="S4" s="1010"/>
    </row>
    <row r="5" spans="2:19" ht="12.75" customHeight="1">
      <c r="B5" s="113"/>
      <c r="C5" s="113"/>
      <c r="D5" s="459"/>
      <c r="E5" s="723" t="s">
        <v>17</v>
      </c>
      <c r="F5" s="325"/>
      <c r="G5" s="401" t="s">
        <v>62</v>
      </c>
      <c r="H5" s="325"/>
      <c r="I5" s="401" t="s">
        <v>63</v>
      </c>
      <c r="J5" s="325"/>
      <c r="K5" s="401" t="s">
        <v>64</v>
      </c>
      <c r="L5" s="325"/>
      <c r="M5" s="401" t="s">
        <v>17</v>
      </c>
      <c r="N5" s="402"/>
      <c r="O5" s="401" t="s">
        <v>62</v>
      </c>
      <c r="P5" s="403"/>
      <c r="Q5" s="404" t="s">
        <v>63</v>
      </c>
      <c r="R5" s="983"/>
      <c r="S5" s="984" t="s">
        <v>64</v>
      </c>
    </row>
    <row r="6" spans="2:19" ht="12.75" customHeight="1">
      <c r="B6" s="799"/>
      <c r="C6" s="799"/>
      <c r="D6" s="899" t="s">
        <v>21</v>
      </c>
      <c r="E6" s="900" t="s">
        <v>287</v>
      </c>
      <c r="F6" s="405" t="s">
        <v>21</v>
      </c>
      <c r="G6" s="406" t="s">
        <v>287</v>
      </c>
      <c r="H6" s="405" t="s">
        <v>21</v>
      </c>
      <c r="I6" s="406" t="s">
        <v>287</v>
      </c>
      <c r="J6" s="405" t="s">
        <v>21</v>
      </c>
      <c r="K6" s="406" t="s">
        <v>287</v>
      </c>
      <c r="L6" s="405" t="s">
        <v>21</v>
      </c>
      <c r="M6" s="406" t="s">
        <v>287</v>
      </c>
      <c r="N6" s="405" t="s">
        <v>21</v>
      </c>
      <c r="O6" s="406" t="s">
        <v>287</v>
      </c>
      <c r="P6" s="405" t="s">
        <v>21</v>
      </c>
      <c r="Q6" s="406" t="s">
        <v>287</v>
      </c>
      <c r="R6" s="985" t="s">
        <v>21</v>
      </c>
      <c r="S6" s="405" t="s">
        <v>287</v>
      </c>
    </row>
    <row r="7" spans="2:19" ht="5.0999999999999996" customHeight="1">
      <c r="B7" s="113"/>
      <c r="C7" s="113"/>
      <c r="D7" s="901"/>
      <c r="E7" s="902"/>
      <c r="F7" s="407"/>
      <c r="G7" s="408"/>
      <c r="H7" s="407"/>
      <c r="I7" s="408"/>
      <c r="J7" s="407"/>
      <c r="K7" s="408"/>
      <c r="L7" s="409"/>
      <c r="M7" s="410"/>
      <c r="N7" s="409"/>
      <c r="O7" s="410"/>
      <c r="P7" s="409"/>
      <c r="Q7" s="410"/>
      <c r="R7" s="437"/>
      <c r="S7" s="986"/>
    </row>
    <row r="8" spans="2:19" ht="12.75" customHeight="1">
      <c r="B8" s="187" t="s">
        <v>228</v>
      </c>
      <c r="C8" s="113"/>
      <c r="D8" s="901"/>
      <c r="E8" s="902"/>
      <c r="F8" s="407"/>
      <c r="G8" s="408"/>
      <c r="H8" s="407"/>
      <c r="I8" s="408"/>
      <c r="J8" s="407"/>
      <c r="K8" s="408"/>
      <c r="L8" s="409"/>
      <c r="M8" s="410"/>
      <c r="N8" s="409"/>
      <c r="O8" s="410"/>
      <c r="P8" s="409"/>
      <c r="Q8" s="410"/>
      <c r="R8" s="437"/>
      <c r="S8" s="986"/>
    </row>
    <row r="9" spans="2:19" ht="12.75" customHeight="1">
      <c r="B9" s="113" t="s">
        <v>288</v>
      </c>
      <c r="C9" s="113"/>
      <c r="D9" s="825">
        <v>13676683</v>
      </c>
      <c r="E9" s="903">
        <v>0.41694356848800568</v>
      </c>
      <c r="F9" s="411">
        <v>12972888</v>
      </c>
      <c r="G9" s="412">
        <v>0.41349502861405202</v>
      </c>
      <c r="H9" s="411">
        <v>12186781</v>
      </c>
      <c r="I9" s="412">
        <v>0.409121687538615</v>
      </c>
      <c r="J9" s="411">
        <v>11691426</v>
      </c>
      <c r="K9" s="412">
        <v>0.40613948248230797</v>
      </c>
      <c r="L9" s="411">
        <v>11638980</v>
      </c>
      <c r="M9" s="412">
        <v>0.41335490591036733</v>
      </c>
      <c r="N9" s="411">
        <v>11504198</v>
      </c>
      <c r="O9" s="412">
        <v>0.4185323548246338</v>
      </c>
      <c r="P9" s="411">
        <v>11766867</v>
      </c>
      <c r="Q9" s="412">
        <v>0.4259364146159052</v>
      </c>
      <c r="R9" s="987">
        <v>11798197</v>
      </c>
      <c r="S9" s="988">
        <v>0.4416515696075124</v>
      </c>
    </row>
    <row r="10" spans="2:19" ht="12.75" customHeight="1">
      <c r="B10" s="113" t="s">
        <v>289</v>
      </c>
      <c r="C10" s="113"/>
      <c r="D10" s="825">
        <v>3299064</v>
      </c>
      <c r="E10" s="903">
        <v>0.10057435101993034</v>
      </c>
      <c r="F10" s="411">
        <v>3220772</v>
      </c>
      <c r="G10" s="412">
        <v>0.10265819070505638</v>
      </c>
      <c r="H10" s="411">
        <v>3063835</v>
      </c>
      <c r="I10" s="412">
        <v>0.10285581939479116</v>
      </c>
      <c r="J10" s="411">
        <v>2931749</v>
      </c>
      <c r="K10" s="412">
        <v>0.10184378035904465</v>
      </c>
      <c r="L10" s="411">
        <v>2890379</v>
      </c>
      <c r="M10" s="412">
        <v>0.10265094875928146</v>
      </c>
      <c r="N10" s="411">
        <v>2772944</v>
      </c>
      <c r="O10" s="412">
        <v>0.10088202429381339</v>
      </c>
      <c r="P10" s="411">
        <v>2705963</v>
      </c>
      <c r="Q10" s="412">
        <v>9.7950302175022347E-2</v>
      </c>
      <c r="R10" s="987">
        <v>2515023</v>
      </c>
      <c r="S10" s="988">
        <v>9.4146915460811054E-2</v>
      </c>
    </row>
    <row r="11" spans="2:19" ht="12.75" customHeight="1">
      <c r="B11" s="113" t="s">
        <v>290</v>
      </c>
      <c r="C11" s="113"/>
      <c r="D11" s="825">
        <v>1533727</v>
      </c>
      <c r="E11" s="903">
        <v>4.6756776366492045E-2</v>
      </c>
      <c r="F11" s="411">
        <v>1459289</v>
      </c>
      <c r="G11" s="412">
        <v>4.6513062227252044E-2</v>
      </c>
      <c r="H11" s="411">
        <v>1383089</v>
      </c>
      <c r="I11" s="412">
        <v>4.6431597129389247E-2</v>
      </c>
      <c r="J11" s="411">
        <v>1348600</v>
      </c>
      <c r="K11" s="412">
        <v>4.6847981253581944E-2</v>
      </c>
      <c r="L11" s="411">
        <v>1354103</v>
      </c>
      <c r="M11" s="412">
        <v>4.8090564478841462E-2</v>
      </c>
      <c r="N11" s="411">
        <v>1284399</v>
      </c>
      <c r="O11" s="412">
        <v>4.6727510948994869E-2</v>
      </c>
      <c r="P11" s="411">
        <v>1274217</v>
      </c>
      <c r="Q11" s="412">
        <v>4.6124037980767092E-2</v>
      </c>
      <c r="R11" s="987">
        <v>1059841</v>
      </c>
      <c r="S11" s="988">
        <v>3.967389603550403E-2</v>
      </c>
    </row>
    <row r="12" spans="2:19" ht="12.75" customHeight="1">
      <c r="B12" s="113" t="s">
        <v>291</v>
      </c>
      <c r="C12" s="113"/>
      <c r="D12" s="825">
        <v>2645671</v>
      </c>
      <c r="E12" s="903">
        <v>8.0655193059986141E-2</v>
      </c>
      <c r="F12" s="411">
        <v>2480972</v>
      </c>
      <c r="G12" s="412">
        <v>7.9077965379078421E-2</v>
      </c>
      <c r="H12" s="411">
        <v>2318217</v>
      </c>
      <c r="I12" s="412">
        <v>7.782472263354083E-2</v>
      </c>
      <c r="J12" s="411">
        <v>2246671</v>
      </c>
      <c r="K12" s="412">
        <v>7.8045381055143262E-2</v>
      </c>
      <c r="L12" s="411">
        <v>2244780</v>
      </c>
      <c r="M12" s="412">
        <v>7.9722692683506152E-2</v>
      </c>
      <c r="N12" s="411">
        <v>2147403</v>
      </c>
      <c r="O12" s="412">
        <v>7.8124318996203229E-2</v>
      </c>
      <c r="P12" s="411">
        <v>2143650</v>
      </c>
      <c r="Q12" s="412">
        <v>7.7595726644261828E-2</v>
      </c>
      <c r="R12" s="987">
        <v>2023721</v>
      </c>
      <c r="S12" s="988">
        <v>7.575560537747289E-2</v>
      </c>
    </row>
    <row r="13" spans="2:19" ht="12.75" customHeight="1">
      <c r="B13" s="113" t="s">
        <v>292</v>
      </c>
      <c r="C13" s="113"/>
      <c r="D13" s="825">
        <v>323677</v>
      </c>
      <c r="E13" s="903">
        <v>9.8675273395963208E-3</v>
      </c>
      <c r="F13" s="411">
        <v>329373</v>
      </c>
      <c r="G13" s="412">
        <v>1.0498363823051287E-2</v>
      </c>
      <c r="H13" s="411">
        <v>327397</v>
      </c>
      <c r="I13" s="412">
        <v>1.0991024876469014E-2</v>
      </c>
      <c r="J13" s="411">
        <v>331771</v>
      </c>
      <c r="K13" s="412">
        <v>1.1525138357171982E-2</v>
      </c>
      <c r="L13" s="411">
        <v>337939</v>
      </c>
      <c r="M13" s="412">
        <v>1.2001802868330698E-2</v>
      </c>
      <c r="N13" s="411">
        <v>336411</v>
      </c>
      <c r="O13" s="412">
        <v>1.2238913831186658E-2</v>
      </c>
      <c r="P13" s="411">
        <v>342451</v>
      </c>
      <c r="Q13" s="412">
        <v>1.2396022757938146E-2</v>
      </c>
      <c r="R13" s="987">
        <v>329372</v>
      </c>
      <c r="S13" s="988">
        <v>1.2329651792114132E-2</v>
      </c>
    </row>
    <row r="14" spans="2:19" ht="12.75" customHeight="1">
      <c r="B14" s="113" t="s">
        <v>293</v>
      </c>
      <c r="C14" s="113"/>
      <c r="D14" s="446">
        <v>823718</v>
      </c>
      <c r="E14" s="903">
        <v>2.5111638717355889E-2</v>
      </c>
      <c r="F14" s="411">
        <v>826648</v>
      </c>
      <c r="G14" s="412">
        <v>2.6348399709744574E-2</v>
      </c>
      <c r="H14" s="411">
        <v>820614</v>
      </c>
      <c r="I14" s="412">
        <v>2.7548782939302265E-2</v>
      </c>
      <c r="J14" s="411">
        <v>825722</v>
      </c>
      <c r="K14" s="412">
        <v>2.8684123369917092E-2</v>
      </c>
      <c r="L14" s="411">
        <v>840005</v>
      </c>
      <c r="M14" s="412">
        <v>2.9832527226547181E-2</v>
      </c>
      <c r="N14" s="411">
        <v>786263</v>
      </c>
      <c r="O14" s="412">
        <v>2.8604906217841612E-2</v>
      </c>
      <c r="P14" s="411">
        <v>771983</v>
      </c>
      <c r="Q14" s="412">
        <v>2.7944198839370781E-2</v>
      </c>
      <c r="R14" s="987">
        <v>730242</v>
      </c>
      <c r="S14" s="988">
        <v>2.733574676650416E-2</v>
      </c>
    </row>
    <row r="15" spans="2:19" ht="12.75" customHeight="1">
      <c r="B15" s="841"/>
      <c r="C15" s="841"/>
      <c r="D15" s="230">
        <v>22302540</v>
      </c>
      <c r="E15" s="904">
        <v>0.67990905499136645</v>
      </c>
      <c r="F15" s="413">
        <v>21289942</v>
      </c>
      <c r="G15" s="414">
        <v>0.67859101045823478</v>
      </c>
      <c r="H15" s="413">
        <v>20099933</v>
      </c>
      <c r="I15" s="414">
        <v>0.67477363451210748</v>
      </c>
      <c r="J15" s="413">
        <v>19375939</v>
      </c>
      <c r="K15" s="414">
        <v>0.67308588687716686</v>
      </c>
      <c r="L15" s="413">
        <v>19306186</v>
      </c>
      <c r="M15" s="414">
        <v>0.68565344192687427</v>
      </c>
      <c r="N15" s="413">
        <v>18831618</v>
      </c>
      <c r="O15" s="414">
        <v>0.6851100291126736</v>
      </c>
      <c r="P15" s="413">
        <v>19005131</v>
      </c>
      <c r="Q15" s="414">
        <v>0.68794670301326555</v>
      </c>
      <c r="R15" s="989">
        <v>18456396</v>
      </c>
      <c r="S15" s="990">
        <v>0.69089338503991871</v>
      </c>
    </row>
    <row r="16" spans="2:19" ht="6.95" customHeight="1">
      <c r="B16" s="113"/>
      <c r="C16" s="113"/>
      <c r="D16" s="905"/>
      <c r="E16" s="906"/>
      <c r="F16" s="411"/>
      <c r="G16" s="412"/>
      <c r="H16" s="411"/>
      <c r="I16" s="412"/>
      <c r="J16" s="411"/>
      <c r="K16" s="412"/>
      <c r="L16" s="411"/>
      <c r="M16" s="412"/>
      <c r="N16" s="411"/>
      <c r="O16" s="412"/>
      <c r="P16" s="411"/>
      <c r="Q16" s="412"/>
      <c r="R16" s="987"/>
      <c r="S16" s="988"/>
    </row>
    <row r="17" spans="2:19" ht="13.5" customHeight="1">
      <c r="B17" s="187" t="s">
        <v>229</v>
      </c>
      <c r="C17" s="113"/>
      <c r="D17" s="441"/>
      <c r="E17" s="902"/>
      <c r="F17" s="411"/>
      <c r="G17" s="415"/>
      <c r="H17" s="411"/>
      <c r="I17" s="415"/>
      <c r="J17" s="411"/>
      <c r="K17" s="415"/>
      <c r="L17" s="411"/>
      <c r="M17" s="415"/>
      <c r="N17" s="411"/>
      <c r="O17" s="415"/>
      <c r="P17" s="411"/>
      <c r="Q17" s="415"/>
      <c r="R17" s="987"/>
      <c r="S17" s="991"/>
    </row>
    <row r="18" spans="2:19" ht="12.75" customHeight="1">
      <c r="B18" s="113" t="s">
        <v>288</v>
      </c>
      <c r="C18" s="113"/>
      <c r="D18" s="446">
        <v>5494279</v>
      </c>
      <c r="E18" s="903">
        <v>0.16749706727345451</v>
      </c>
      <c r="F18" s="411">
        <v>5187314</v>
      </c>
      <c r="G18" s="412">
        <v>0.16533932543471219</v>
      </c>
      <c r="H18" s="411">
        <v>4963294</v>
      </c>
      <c r="I18" s="412">
        <v>0.16662244254904413</v>
      </c>
      <c r="J18" s="411">
        <v>4760585</v>
      </c>
      <c r="K18" s="412">
        <v>0.16537431175743986</v>
      </c>
      <c r="L18" s="411">
        <v>4485783</v>
      </c>
      <c r="M18" s="412">
        <v>0.15931124633767954</v>
      </c>
      <c r="N18" s="411">
        <v>4327316</v>
      </c>
      <c r="O18" s="412">
        <v>0.15743137901054163</v>
      </c>
      <c r="P18" s="411">
        <v>4314510</v>
      </c>
      <c r="Q18" s="412">
        <v>0.15617639939539296</v>
      </c>
      <c r="R18" s="987">
        <v>4039054</v>
      </c>
      <c r="S18" s="988">
        <v>0.1511972158821811</v>
      </c>
    </row>
    <row r="19" spans="2:19" ht="12.75" customHeight="1">
      <c r="B19" s="113" t="s">
        <v>289</v>
      </c>
      <c r="C19" s="113"/>
      <c r="D19" s="825">
        <v>1112541</v>
      </c>
      <c r="E19" s="903">
        <v>3.3916616670081071E-2</v>
      </c>
      <c r="F19" s="411">
        <v>1168696</v>
      </c>
      <c r="G19" s="412">
        <v>3.7250763743672817E-2</v>
      </c>
      <c r="H19" s="411">
        <v>1168129</v>
      </c>
      <c r="I19" s="412">
        <v>3.9215187976447165E-2</v>
      </c>
      <c r="J19" s="411">
        <v>1219276</v>
      </c>
      <c r="K19" s="412">
        <v>4.2355493987055008E-2</v>
      </c>
      <c r="L19" s="411">
        <v>1263456</v>
      </c>
      <c r="M19" s="412">
        <v>4.4871263289557081E-2</v>
      </c>
      <c r="N19" s="411">
        <v>1304998</v>
      </c>
      <c r="O19" s="412">
        <v>4.7476919814961244E-2</v>
      </c>
      <c r="P19" s="411">
        <v>1278689</v>
      </c>
      <c r="Q19" s="412">
        <v>4.628591519465608E-2</v>
      </c>
      <c r="R19" s="987">
        <v>1277040</v>
      </c>
      <c r="S19" s="988">
        <v>4.7804484062401877E-2</v>
      </c>
    </row>
    <row r="20" spans="2:19" ht="12.75" customHeight="1">
      <c r="B20" s="113" t="s">
        <v>290</v>
      </c>
      <c r="C20" s="113"/>
      <c r="D20" s="825">
        <v>1909268</v>
      </c>
      <c r="E20" s="903">
        <v>5.8205415239934832E-2</v>
      </c>
      <c r="F20" s="411">
        <v>1885565</v>
      </c>
      <c r="G20" s="412">
        <v>6.0100091331140373E-2</v>
      </c>
      <c r="H20" s="411">
        <v>1826401</v>
      </c>
      <c r="I20" s="412">
        <v>6.1313997456934194E-2</v>
      </c>
      <c r="J20" s="411">
        <v>1778181</v>
      </c>
      <c r="K20" s="412">
        <v>6.1770866197149339E-2</v>
      </c>
      <c r="L20" s="411">
        <v>1514509</v>
      </c>
      <c r="M20" s="412">
        <v>5.3787335762704683E-2</v>
      </c>
      <c r="N20" s="411">
        <v>1505162</v>
      </c>
      <c r="O20" s="412">
        <v>5.4759053716961013E-2</v>
      </c>
      <c r="P20" s="411">
        <v>1475918</v>
      </c>
      <c r="Q20" s="412">
        <v>5.3425199858813534E-2</v>
      </c>
      <c r="R20" s="987">
        <v>1366053</v>
      </c>
      <c r="S20" s="988">
        <v>5.1136580582359419E-2</v>
      </c>
    </row>
    <row r="21" spans="2:19" ht="12.75" customHeight="1">
      <c r="B21" s="113" t="s">
        <v>291</v>
      </c>
      <c r="C21" s="113"/>
      <c r="D21" s="825">
        <v>1187823</v>
      </c>
      <c r="E21" s="903">
        <v>3.6211642863414203E-2</v>
      </c>
      <c r="F21" s="411">
        <v>1155423</v>
      </c>
      <c r="G21" s="412">
        <v>3.6827703010026282E-2</v>
      </c>
      <c r="H21" s="411">
        <v>1046372</v>
      </c>
      <c r="I21" s="412">
        <v>3.512769109686599E-2</v>
      </c>
      <c r="J21" s="411">
        <v>1046581</v>
      </c>
      <c r="K21" s="412">
        <v>3.6356374809695273E-2</v>
      </c>
      <c r="L21" s="411">
        <v>960623</v>
      </c>
      <c r="M21" s="412">
        <v>3.4116239548511541E-2</v>
      </c>
      <c r="N21" s="411">
        <v>897595</v>
      </c>
      <c r="O21" s="412">
        <v>3.2655257587605603E-2</v>
      </c>
      <c r="P21" s="411">
        <v>983089</v>
      </c>
      <c r="Q21" s="412">
        <v>3.5585802398236985E-2</v>
      </c>
      <c r="R21" s="987">
        <v>1010526</v>
      </c>
      <c r="S21" s="988">
        <v>3.7827847257441205E-2</v>
      </c>
    </row>
    <row r="22" spans="2:19" ht="12.75" customHeight="1">
      <c r="B22" s="113" t="s">
        <v>292</v>
      </c>
      <c r="C22" s="113"/>
      <c r="D22" s="825">
        <v>126085</v>
      </c>
      <c r="E22" s="903">
        <v>3.8437923751548676E-3</v>
      </c>
      <c r="F22" s="411">
        <v>115909</v>
      </c>
      <c r="G22" s="412">
        <v>3.694458417557151E-3</v>
      </c>
      <c r="H22" s="411">
        <v>115860</v>
      </c>
      <c r="I22" s="412">
        <v>3.8895290494039346E-3</v>
      </c>
      <c r="J22" s="411">
        <v>92013</v>
      </c>
      <c r="K22" s="412">
        <v>3.1963690487066851E-3</v>
      </c>
      <c r="L22" s="411">
        <v>120113</v>
      </c>
      <c r="M22" s="412">
        <v>4.2657773974705644E-3</v>
      </c>
      <c r="N22" s="411">
        <v>153723</v>
      </c>
      <c r="O22" s="412">
        <v>5.5925714405043432E-3</v>
      </c>
      <c r="P22" s="411">
        <v>147267</v>
      </c>
      <c r="Q22" s="412">
        <v>5.330762893065802E-3</v>
      </c>
      <c r="R22" s="987">
        <v>136889</v>
      </c>
      <c r="S22" s="988">
        <v>5.124278032652173E-3</v>
      </c>
    </row>
    <row r="23" spans="2:19" ht="12.75" customHeight="1">
      <c r="B23" s="113" t="s">
        <v>293</v>
      </c>
      <c r="C23" s="113"/>
      <c r="D23" s="825">
        <v>669704</v>
      </c>
      <c r="E23" s="903">
        <v>2.0416410586594085E-2</v>
      </c>
      <c r="F23" s="127">
        <v>570897</v>
      </c>
      <c r="G23" s="412">
        <v>1.8196647604656453E-2</v>
      </c>
      <c r="H23" s="127">
        <v>567679</v>
      </c>
      <c r="I23" s="412">
        <v>1.9057517359197102E-2</v>
      </c>
      <c r="J23" s="127">
        <v>514151</v>
      </c>
      <c r="K23" s="412">
        <v>1.78606973227869E-2</v>
      </c>
      <c r="L23" s="127">
        <v>506683</v>
      </c>
      <c r="M23" s="412">
        <v>1.7994695737202287E-2</v>
      </c>
      <c r="N23" s="411">
        <v>466586</v>
      </c>
      <c r="O23" s="412">
        <v>1.6974789316752597E-2</v>
      </c>
      <c r="P23" s="411">
        <v>421273</v>
      </c>
      <c r="Q23" s="412">
        <v>1.5249217246569222E-2</v>
      </c>
      <c r="R23" s="987">
        <v>427854</v>
      </c>
      <c r="S23" s="988">
        <v>1.6016209143045551E-2</v>
      </c>
    </row>
    <row r="24" spans="2:19" ht="12.75" customHeight="1">
      <c r="B24" s="841"/>
      <c r="C24" s="841"/>
      <c r="D24" s="231">
        <v>10499700</v>
      </c>
      <c r="E24" s="904">
        <v>0.32009094500863355</v>
      </c>
      <c r="F24" s="413">
        <v>10083804</v>
      </c>
      <c r="G24" s="414">
        <v>0.32140898954176528</v>
      </c>
      <c r="H24" s="413">
        <v>9687735</v>
      </c>
      <c r="I24" s="414">
        <v>0.32522636548789247</v>
      </c>
      <c r="J24" s="413">
        <v>9410787</v>
      </c>
      <c r="K24" s="414">
        <v>0.32691411312283308</v>
      </c>
      <c r="L24" s="413">
        <v>8851167</v>
      </c>
      <c r="M24" s="414">
        <v>0.31434655807312573</v>
      </c>
      <c r="N24" s="413">
        <v>8655380</v>
      </c>
      <c r="O24" s="414">
        <v>0.31488997088732645</v>
      </c>
      <c r="P24" s="413">
        <v>8620746</v>
      </c>
      <c r="Q24" s="414">
        <v>0.31205329698673462</v>
      </c>
      <c r="R24" s="989">
        <v>8257416</v>
      </c>
      <c r="S24" s="990">
        <v>0.30910661496008129</v>
      </c>
    </row>
    <row r="25" spans="2:19" ht="6.95" customHeight="1">
      <c r="B25" s="113"/>
      <c r="C25" s="113"/>
      <c r="D25" s="907"/>
      <c r="E25" s="906"/>
      <c r="F25" s="411"/>
      <c r="G25" s="412"/>
      <c r="H25" s="411"/>
      <c r="I25" s="412"/>
      <c r="J25" s="411"/>
      <c r="K25" s="412"/>
      <c r="L25" s="411"/>
      <c r="M25" s="412"/>
      <c r="N25" s="411"/>
      <c r="O25" s="412"/>
      <c r="P25" s="411"/>
      <c r="Q25" s="412"/>
      <c r="R25" s="987"/>
      <c r="S25" s="988"/>
    </row>
    <row r="26" spans="2:19" ht="12.75" customHeight="1">
      <c r="B26" s="826" t="s">
        <v>294</v>
      </c>
      <c r="C26" s="826"/>
      <c r="D26" s="908">
        <v>32802240</v>
      </c>
      <c r="E26" s="909">
        <v>1</v>
      </c>
      <c r="F26" s="416">
        <v>31373746</v>
      </c>
      <c r="G26" s="417">
        <v>1</v>
      </c>
      <c r="H26" s="416">
        <v>29787668</v>
      </c>
      <c r="I26" s="417">
        <v>1</v>
      </c>
      <c r="J26" s="416">
        <v>28786726</v>
      </c>
      <c r="K26" s="417">
        <v>1</v>
      </c>
      <c r="L26" s="416">
        <v>28157353</v>
      </c>
      <c r="M26" s="417">
        <v>1</v>
      </c>
      <c r="N26" s="416">
        <v>27486998</v>
      </c>
      <c r="O26" s="417">
        <v>1</v>
      </c>
      <c r="P26" s="416">
        <v>27625877</v>
      </c>
      <c r="Q26" s="417">
        <v>1</v>
      </c>
      <c r="R26" s="992">
        <v>26713812</v>
      </c>
      <c r="S26" s="426">
        <v>1</v>
      </c>
    </row>
    <row r="27" spans="2:19" ht="12.75" customHeight="1">
      <c r="B27" s="187"/>
      <c r="C27" s="113"/>
      <c r="D27" s="907"/>
      <c r="E27" s="906"/>
      <c r="F27" s="411"/>
      <c r="G27" s="412"/>
      <c r="H27" s="411"/>
      <c r="I27" s="412"/>
      <c r="J27" s="411"/>
      <c r="K27" s="412"/>
      <c r="L27" s="411"/>
      <c r="M27" s="412"/>
      <c r="N27" s="411"/>
      <c r="O27" s="412"/>
      <c r="P27" s="411"/>
      <c r="Q27" s="412"/>
      <c r="R27" s="987"/>
      <c r="S27" s="988"/>
    </row>
    <row r="28" spans="2:19" ht="13.5" customHeight="1">
      <c r="B28" s="187" t="s">
        <v>295</v>
      </c>
      <c r="C28" s="113"/>
      <c r="D28" s="443"/>
      <c r="E28" s="902"/>
      <c r="F28" s="411"/>
      <c r="G28" s="415"/>
      <c r="H28" s="411"/>
      <c r="I28" s="415"/>
      <c r="J28" s="411"/>
      <c r="K28" s="415"/>
      <c r="L28" s="411"/>
      <c r="M28" s="415"/>
      <c r="N28" s="411"/>
      <c r="O28" s="415"/>
      <c r="P28" s="411"/>
      <c r="Q28" s="415"/>
      <c r="R28" s="987"/>
      <c r="S28" s="991"/>
    </row>
    <row r="29" spans="2:19" ht="12.75" customHeight="1">
      <c r="B29" s="113" t="s">
        <v>288</v>
      </c>
      <c r="C29" s="113"/>
      <c r="D29" s="825">
        <v>19170962</v>
      </c>
      <c r="E29" s="903">
        <v>0.58444063576146021</v>
      </c>
      <c r="F29" s="411">
        <v>18160202</v>
      </c>
      <c r="G29" s="412">
        <v>0.57883435404876427</v>
      </c>
      <c r="H29" s="411">
        <v>17150075</v>
      </c>
      <c r="I29" s="412">
        <v>0.57574413008765912</v>
      </c>
      <c r="J29" s="411">
        <v>16452011</v>
      </c>
      <c r="K29" s="412">
        <v>0.57151379423974791</v>
      </c>
      <c r="L29" s="411">
        <v>16124763</v>
      </c>
      <c r="M29" s="412">
        <v>0.57266615224804684</v>
      </c>
      <c r="N29" s="411">
        <v>15831514</v>
      </c>
      <c r="O29" s="412">
        <v>0.57596373383517541</v>
      </c>
      <c r="P29" s="411">
        <v>16081377</v>
      </c>
      <c r="Q29" s="412">
        <v>0.58211281401129822</v>
      </c>
      <c r="R29" s="987">
        <v>15837251</v>
      </c>
      <c r="S29" s="988">
        <v>0.59284878548969344</v>
      </c>
    </row>
    <row r="30" spans="2:19" ht="12.75" customHeight="1">
      <c r="B30" s="113" t="s">
        <v>289</v>
      </c>
      <c r="C30" s="113"/>
      <c r="D30" s="825">
        <v>4411605</v>
      </c>
      <c r="E30" s="903">
        <v>0.13449096769001143</v>
      </c>
      <c r="F30" s="411">
        <v>4389468</v>
      </c>
      <c r="G30" s="412">
        <v>0.13990895444872919</v>
      </c>
      <c r="H30" s="411">
        <v>4231964</v>
      </c>
      <c r="I30" s="412">
        <v>0.14207100737123832</v>
      </c>
      <c r="J30" s="411">
        <v>4151025</v>
      </c>
      <c r="K30" s="412">
        <v>0.14419927434609967</v>
      </c>
      <c r="L30" s="411">
        <v>4153835</v>
      </c>
      <c r="M30" s="412">
        <v>0.14752221204883853</v>
      </c>
      <c r="N30" s="411">
        <v>4077942</v>
      </c>
      <c r="O30" s="412">
        <v>0.14835894410877462</v>
      </c>
      <c r="P30" s="411">
        <v>3984652</v>
      </c>
      <c r="Q30" s="412">
        <v>0.14423621736967843</v>
      </c>
      <c r="R30" s="987">
        <v>3792063</v>
      </c>
      <c r="S30" s="988">
        <v>0.14195139952321292</v>
      </c>
    </row>
    <row r="31" spans="2:19" ht="12.75" customHeight="1">
      <c r="B31" s="113" t="s">
        <v>290</v>
      </c>
      <c r="C31" s="113"/>
      <c r="D31" s="825">
        <v>3442995</v>
      </c>
      <c r="E31" s="903">
        <v>0.10496219160642688</v>
      </c>
      <c r="F31" s="411">
        <v>3344854</v>
      </c>
      <c r="G31" s="412">
        <v>0.10661315355839242</v>
      </c>
      <c r="H31" s="411">
        <v>3209490</v>
      </c>
      <c r="I31" s="412">
        <v>0.10774559458632343</v>
      </c>
      <c r="J31" s="411">
        <v>3126781</v>
      </c>
      <c r="K31" s="412">
        <v>0.10861884745073129</v>
      </c>
      <c r="L31" s="411">
        <v>2868612</v>
      </c>
      <c r="M31" s="412">
        <v>0.10187790024154614</v>
      </c>
      <c r="N31" s="411">
        <v>2789561</v>
      </c>
      <c r="O31" s="412">
        <v>0.10148656466595589</v>
      </c>
      <c r="P31" s="411">
        <v>2750135</v>
      </c>
      <c r="Q31" s="412">
        <v>9.9549237839580626E-2</v>
      </c>
      <c r="R31" s="987">
        <v>2425894</v>
      </c>
      <c r="S31" s="988">
        <v>9.0810476617863442E-2</v>
      </c>
    </row>
    <row r="32" spans="2:19" ht="12.75" customHeight="1">
      <c r="B32" s="113" t="s">
        <v>291</v>
      </c>
      <c r="C32" s="113"/>
      <c r="D32" s="825">
        <v>3833494</v>
      </c>
      <c r="E32" s="903">
        <v>0.11686683592340036</v>
      </c>
      <c r="F32" s="411">
        <v>3636395</v>
      </c>
      <c r="G32" s="412">
        <v>0.1159056683891047</v>
      </c>
      <c r="H32" s="411">
        <v>3364589</v>
      </c>
      <c r="I32" s="412">
        <v>0.11295241373040682</v>
      </c>
      <c r="J32" s="411">
        <v>3293252</v>
      </c>
      <c r="K32" s="412">
        <v>0.11440175586483854</v>
      </c>
      <c r="L32" s="411">
        <v>3205403</v>
      </c>
      <c r="M32" s="412">
        <v>0.11383893223201769</v>
      </c>
      <c r="N32" s="411">
        <v>3044998</v>
      </c>
      <c r="O32" s="412">
        <v>0.11077957658380883</v>
      </c>
      <c r="P32" s="411">
        <v>3126739</v>
      </c>
      <c r="Q32" s="412">
        <v>0.11318152904249881</v>
      </c>
      <c r="R32" s="987">
        <v>3034247</v>
      </c>
      <c r="S32" s="988">
        <v>0.11358345263491411</v>
      </c>
    </row>
    <row r="33" spans="2:19" ht="12.75" customHeight="1">
      <c r="B33" s="113" t="s">
        <v>292</v>
      </c>
      <c r="C33" s="113"/>
      <c r="D33" s="825">
        <v>449762</v>
      </c>
      <c r="E33" s="903">
        <v>1.3711319714751188E-2</v>
      </c>
      <c r="F33" s="411">
        <v>445282</v>
      </c>
      <c r="G33" s="412">
        <v>1.4192822240608437E-2</v>
      </c>
      <c r="H33" s="411">
        <v>443257</v>
      </c>
      <c r="I33" s="412">
        <v>1.4880553925872949E-2</v>
      </c>
      <c r="J33" s="411">
        <v>423784</v>
      </c>
      <c r="K33" s="412">
        <v>1.4721507405878667E-2</v>
      </c>
      <c r="L33" s="411">
        <v>458052</v>
      </c>
      <c r="M33" s="412">
        <v>1.6267580265801263E-2</v>
      </c>
      <c r="N33" s="411">
        <v>490134</v>
      </c>
      <c r="O33" s="412">
        <v>1.7831485271691001E-2</v>
      </c>
      <c r="P33" s="411">
        <v>489718</v>
      </c>
      <c r="Q33" s="412">
        <v>1.7726785651003947E-2</v>
      </c>
      <c r="R33" s="987">
        <v>466261</v>
      </c>
      <c r="S33" s="988">
        <v>1.7453929824766304E-2</v>
      </c>
    </row>
    <row r="34" spans="2:19" ht="12.75" customHeight="1">
      <c r="B34" s="113" t="s">
        <v>293</v>
      </c>
      <c r="C34" s="113"/>
      <c r="D34" s="825">
        <v>1493422</v>
      </c>
      <c r="E34" s="903">
        <v>4.5528049303949977E-2</v>
      </c>
      <c r="F34" s="411">
        <v>1397545</v>
      </c>
      <c r="G34" s="412">
        <v>4.454504731440103E-2</v>
      </c>
      <c r="H34" s="411">
        <v>1388293</v>
      </c>
      <c r="I34" s="412">
        <v>4.6606300298499367E-2</v>
      </c>
      <c r="J34" s="411">
        <v>1339873</v>
      </c>
      <c r="K34" s="412">
        <v>4.6544820692703992E-2</v>
      </c>
      <c r="L34" s="411">
        <v>1346688</v>
      </c>
      <c r="M34" s="412">
        <v>4.7827222963749472E-2</v>
      </c>
      <c r="N34" s="411">
        <v>1252849</v>
      </c>
      <c r="O34" s="412">
        <v>4.5579695534594213E-2</v>
      </c>
      <c r="P34" s="411">
        <v>1193256</v>
      </c>
      <c r="Q34" s="412">
        <v>4.3193416085940003E-2</v>
      </c>
      <c r="R34" s="987">
        <v>1158096</v>
      </c>
      <c r="S34" s="988">
        <v>4.3351955909549711E-2</v>
      </c>
    </row>
    <row r="35" spans="2:19" ht="12.75" customHeight="1">
      <c r="B35" s="826" t="s">
        <v>295</v>
      </c>
      <c r="C35" s="826"/>
      <c r="D35" s="908">
        <v>32802240</v>
      </c>
      <c r="E35" s="909">
        <v>0.99999999999999989</v>
      </c>
      <c r="F35" s="416">
        <v>31373746</v>
      </c>
      <c r="G35" s="417">
        <v>1</v>
      </c>
      <c r="H35" s="416">
        <v>29787668</v>
      </c>
      <c r="I35" s="417">
        <v>1</v>
      </c>
      <c r="J35" s="416">
        <v>28786726</v>
      </c>
      <c r="K35" s="417">
        <v>1</v>
      </c>
      <c r="L35" s="416">
        <v>28157353</v>
      </c>
      <c r="M35" s="417">
        <v>1</v>
      </c>
      <c r="N35" s="416">
        <v>27486998</v>
      </c>
      <c r="O35" s="417">
        <v>0.99999999999999978</v>
      </c>
      <c r="P35" s="416">
        <v>27625877</v>
      </c>
      <c r="Q35" s="417">
        <v>0.99999999999999989</v>
      </c>
      <c r="R35" s="992">
        <v>26713812</v>
      </c>
      <c r="S35" s="426">
        <v>1</v>
      </c>
    </row>
    <row r="36" spans="2:19" ht="5.25" customHeight="1">
      <c r="B36" s="203"/>
      <c r="C36" s="203"/>
      <c r="R36" s="203"/>
      <c r="S36" s="232"/>
    </row>
    <row r="37" spans="2:19" s="154" customFormat="1" ht="13.5" customHeight="1">
      <c r="B37" s="233" t="s">
        <v>296</v>
      </c>
      <c r="L37" s="234"/>
      <c r="M37" s="234"/>
      <c r="R37" s="235"/>
      <c r="S37" s="235"/>
    </row>
  </sheetData>
  <mergeCells count="2">
    <mergeCell ref="L4:S4"/>
    <mergeCell ref="D4:K4"/>
  </mergeCells>
  <pageMargins left="0.5" right="0.5" top="1" bottom="0.5" header="0.5" footer="0.3"/>
  <pageSetup scale="90" orientation="landscape" r:id="rId1"/>
  <headerFooter scaleWithDoc="0">
    <oddHeader>&amp;L&amp;G</oddHeader>
    <oddFooter>&amp;C&amp;"Open Sans,Regular"&amp;8&amp;P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L32"/>
  <sheetViews>
    <sheetView showGridLines="0" workbookViewId="0">
      <selection activeCell="B39" sqref="B39"/>
    </sheetView>
  </sheetViews>
  <sheetFormatPr defaultColWidth="9.140625" defaultRowHeight="12.95" customHeight="1"/>
  <cols>
    <col min="1" max="1" width="3.5703125" style="72" customWidth="1"/>
    <col min="2" max="2" width="42.140625" style="72" customWidth="1"/>
    <col min="3" max="3" width="1.42578125" style="72" customWidth="1"/>
    <col min="4" max="4" width="13.85546875" style="72" customWidth="1"/>
    <col min="5" max="5" width="9" style="72" customWidth="1"/>
    <col min="6" max="6" width="13.85546875" style="72" customWidth="1"/>
    <col min="7" max="7" width="9" style="72" customWidth="1"/>
    <col min="8" max="8" width="13.85546875" style="72" customWidth="1"/>
    <col min="9" max="9" width="9" style="72" customWidth="1"/>
    <col min="10" max="10" width="13.85546875" style="72" customWidth="1"/>
    <col min="11" max="11" width="9" style="72" customWidth="1"/>
    <col min="12" max="16384" width="9.140625" style="72"/>
  </cols>
  <sheetData>
    <row r="1" spans="2:12" ht="11.25" customHeight="1">
      <c r="B1" s="149"/>
      <c r="C1" s="149"/>
    </row>
    <row r="2" spans="2:12" ht="15.75" customHeight="1">
      <c r="B2" s="227" t="s">
        <v>297</v>
      </c>
      <c r="C2" s="151"/>
    </row>
    <row r="3" spans="2:12" ht="5.25" customHeight="1">
      <c r="B3" s="154"/>
      <c r="C3" s="154"/>
    </row>
    <row r="4" spans="2:12" ht="13.5" customHeight="1">
      <c r="B4" s="101" t="s">
        <v>286</v>
      </c>
      <c r="C4" s="171"/>
      <c r="D4" s="1011" t="s">
        <v>298</v>
      </c>
      <c r="E4" s="1011"/>
      <c r="F4" s="1011"/>
      <c r="G4" s="1011"/>
      <c r="H4" s="1011" t="s">
        <v>299</v>
      </c>
      <c r="I4" s="1011"/>
      <c r="J4" s="236"/>
      <c r="K4" s="237" t="s">
        <v>237</v>
      </c>
    </row>
    <row r="5" spans="2:12" ht="13.5" customHeight="1">
      <c r="B5" s="229"/>
      <c r="C5" s="229"/>
      <c r="D5" s="1011" t="s">
        <v>300</v>
      </c>
      <c r="E5" s="1011"/>
      <c r="F5" s="236"/>
      <c r="G5" s="237" t="s">
        <v>232</v>
      </c>
      <c r="H5" s="236"/>
      <c r="I5" s="237" t="s">
        <v>232</v>
      </c>
      <c r="J5" s="1011" t="s">
        <v>232</v>
      </c>
      <c r="K5" s="1011" t="s">
        <v>301</v>
      </c>
    </row>
    <row r="6" spans="2:12" ht="12.75" customHeight="1">
      <c r="B6" s="171"/>
      <c r="C6" s="229"/>
      <c r="D6" s="238" t="s">
        <v>237</v>
      </c>
      <c r="E6" s="238" t="s">
        <v>287</v>
      </c>
      <c r="F6" s="238" t="s">
        <v>237</v>
      </c>
      <c r="G6" s="238" t="s">
        <v>287</v>
      </c>
      <c r="H6" s="238" t="s">
        <v>237</v>
      </c>
      <c r="I6" s="238" t="s">
        <v>287</v>
      </c>
      <c r="J6" s="238" t="s">
        <v>237</v>
      </c>
      <c r="K6" s="238" t="s">
        <v>287</v>
      </c>
    </row>
    <row r="7" spans="2:12" ht="12.75" customHeight="1">
      <c r="B7" s="910"/>
      <c r="C7" s="911"/>
      <c r="D7" s="912"/>
      <c r="E7" s="913"/>
      <c r="F7" s="913"/>
      <c r="G7" s="913"/>
      <c r="H7" s="913"/>
      <c r="I7" s="913"/>
      <c r="J7" s="913"/>
      <c r="K7" s="914" t="s">
        <v>302</v>
      </c>
    </row>
    <row r="8" spans="2:12" ht="5.0999999999999996" customHeight="1">
      <c r="B8" s="113"/>
      <c r="C8" s="137"/>
      <c r="D8" s="901"/>
      <c r="E8" s="902"/>
      <c r="F8" s="239"/>
      <c r="G8" s="902"/>
      <c r="H8" s="239"/>
      <c r="I8" s="902"/>
      <c r="J8" s="239"/>
      <c r="K8" s="239"/>
    </row>
    <row r="9" spans="2:12" ht="12.75" customHeight="1">
      <c r="B9" s="113" t="s">
        <v>288</v>
      </c>
      <c r="C9" s="240"/>
      <c r="D9" s="825">
        <v>3719782</v>
      </c>
      <c r="E9" s="903">
        <v>0.16946347907226611</v>
      </c>
      <c r="F9" s="241">
        <v>9702771</v>
      </c>
      <c r="G9" s="903">
        <v>0.44203271328843746</v>
      </c>
      <c r="H9" s="241">
        <v>223346</v>
      </c>
      <c r="I9" s="903">
        <v>0.73699389539679916</v>
      </c>
      <c r="J9" s="241">
        <v>9926117</v>
      </c>
      <c r="K9" s="242">
        <v>0.44604953778740108</v>
      </c>
      <c r="L9" s="590"/>
    </row>
    <row r="10" spans="2:12" ht="12.75" customHeight="1">
      <c r="B10" s="162" t="s">
        <v>289</v>
      </c>
      <c r="C10" s="243"/>
      <c r="D10" s="825">
        <v>2354379</v>
      </c>
      <c r="E10" s="903">
        <v>0.1072593115388705</v>
      </c>
      <c r="F10" s="241">
        <v>935897</v>
      </c>
      <c r="G10" s="903">
        <v>4.2637004446308045E-2</v>
      </c>
      <c r="H10" s="241">
        <v>7425</v>
      </c>
      <c r="I10" s="903">
        <v>2.4500907441016333E-2</v>
      </c>
      <c r="J10" s="241">
        <v>943322</v>
      </c>
      <c r="K10" s="242">
        <v>4.2390024425934814E-2</v>
      </c>
    </row>
    <row r="11" spans="2:12" ht="12.75" customHeight="1">
      <c r="B11" s="162" t="s">
        <v>291</v>
      </c>
      <c r="C11" s="244"/>
      <c r="D11" s="825">
        <v>1013495</v>
      </c>
      <c r="E11" s="903">
        <v>4.6172165122135206E-2</v>
      </c>
      <c r="F11" s="241">
        <v>1563488</v>
      </c>
      <c r="G11" s="903">
        <v>7.1228398859863068E-2</v>
      </c>
      <c r="H11" s="241">
        <v>61760</v>
      </c>
      <c r="I11" s="903">
        <v>0.20379475334103284</v>
      </c>
      <c r="J11" s="241">
        <v>1625248</v>
      </c>
      <c r="K11" s="242">
        <v>7.3033706855349184E-2</v>
      </c>
    </row>
    <row r="12" spans="2:12" ht="12.75" customHeight="1">
      <c r="B12" s="162" t="s">
        <v>303</v>
      </c>
      <c r="C12" s="244"/>
      <c r="D12" s="825">
        <v>247034</v>
      </c>
      <c r="E12" s="903">
        <v>1.1254218953997353E-2</v>
      </c>
      <c r="F12" s="241">
        <v>55364</v>
      </c>
      <c r="G12" s="903">
        <v>2.5222381460410694E-3</v>
      </c>
      <c r="H12" s="241">
        <v>448</v>
      </c>
      <c r="I12" s="903">
        <v>1.478303910245834E-3</v>
      </c>
      <c r="J12" s="241">
        <v>55812</v>
      </c>
      <c r="K12" s="242">
        <v>2.50802169700301E-3</v>
      </c>
    </row>
    <row r="13" spans="2:12" ht="12.75" customHeight="1">
      <c r="B13" s="162" t="s">
        <v>292</v>
      </c>
      <c r="C13" s="244"/>
      <c r="D13" s="825">
        <v>269922</v>
      </c>
      <c r="E13" s="903">
        <v>1.2296936002740002E-2</v>
      </c>
      <c r="F13" s="241">
        <v>47918</v>
      </c>
      <c r="G13" s="903">
        <v>2.1830179806732889E-3</v>
      </c>
      <c r="H13" s="241">
        <v>830</v>
      </c>
      <c r="I13" s="903">
        <v>2.7388219765715227E-3</v>
      </c>
      <c r="J13" s="241">
        <v>48748</v>
      </c>
      <c r="K13" s="242">
        <v>2.1905870007436169E-3</v>
      </c>
    </row>
    <row r="14" spans="2:12" ht="12.75" customHeight="1">
      <c r="B14" s="162" t="s">
        <v>293</v>
      </c>
      <c r="C14" s="244"/>
      <c r="D14" s="825">
        <v>986477</v>
      </c>
      <c r="E14" s="903">
        <v>4.4941296141755578E-2</v>
      </c>
      <c r="F14" s="241">
        <v>1053819</v>
      </c>
      <c r="G14" s="903">
        <v>4.8009220446912318E-2</v>
      </c>
      <c r="H14" s="241">
        <v>9241</v>
      </c>
      <c r="I14" s="903">
        <v>3.0493317934334269E-2</v>
      </c>
      <c r="J14" s="241">
        <v>1063060</v>
      </c>
      <c r="K14" s="242">
        <v>4.7770686325808429E-2</v>
      </c>
    </row>
    <row r="15" spans="2:12" ht="12.75" customHeight="1">
      <c r="B15" s="867" t="s">
        <v>237</v>
      </c>
      <c r="C15" s="915"/>
      <c r="D15" s="835">
        <v>8591089</v>
      </c>
      <c r="E15" s="916">
        <v>0.39138740683176476</v>
      </c>
      <c r="F15" s="917">
        <v>13359257</v>
      </c>
      <c r="G15" s="916">
        <v>0.60861259316823524</v>
      </c>
      <c r="H15" s="917">
        <v>303050</v>
      </c>
      <c r="I15" s="916">
        <v>1</v>
      </c>
      <c r="J15" s="917">
        <v>13662307</v>
      </c>
      <c r="K15" s="918">
        <v>0.61394256409224013</v>
      </c>
    </row>
    <row r="16" spans="2:12" ht="12.75" hidden="1" customHeight="1">
      <c r="B16" s="245"/>
      <c r="C16" s="246"/>
      <c r="D16" s="919"/>
      <c r="E16" s="920"/>
      <c r="F16" s="247"/>
      <c r="G16" s="920"/>
      <c r="H16" s="247"/>
      <c r="I16" s="920"/>
      <c r="J16" s="247"/>
      <c r="K16" s="248"/>
    </row>
    <row r="17" spans="2:12" ht="12.75" hidden="1" customHeight="1">
      <c r="B17" s="245"/>
      <c r="C17" s="246"/>
      <c r="D17" s="919"/>
      <c r="E17" s="921"/>
      <c r="F17" s="922"/>
      <c r="G17" s="921"/>
      <c r="H17" s="922"/>
      <c r="I17" s="921"/>
      <c r="J17" s="922"/>
      <c r="K17" s="923"/>
    </row>
    <row r="18" spans="2:12" ht="12.75" customHeight="1">
      <c r="B18" s="799"/>
      <c r="C18" s="910"/>
      <c r="D18" s="781"/>
      <c r="E18" s="826"/>
      <c r="F18" s="692"/>
      <c r="G18" s="826"/>
      <c r="H18" s="692"/>
      <c r="I18" s="826"/>
      <c r="J18" s="924"/>
      <c r="K18" s="925" t="s">
        <v>304</v>
      </c>
    </row>
    <row r="19" spans="2:12" ht="5.0999999999999996" customHeight="1">
      <c r="B19" s="113"/>
      <c r="C19" s="137"/>
      <c r="D19" s="926"/>
      <c r="E19" s="927"/>
      <c r="F19" s="93"/>
      <c r="G19" s="927"/>
      <c r="H19" s="93"/>
      <c r="I19" s="927"/>
      <c r="J19" s="93"/>
      <c r="K19" s="182"/>
    </row>
    <row r="20" spans="2:12" ht="12.75" customHeight="1">
      <c r="B20" s="113" t="s">
        <v>288</v>
      </c>
      <c r="C20" s="233"/>
      <c r="D20" s="928">
        <v>4411351</v>
      </c>
      <c r="E20" s="929">
        <v>0.23011373787597664</v>
      </c>
      <c r="F20" s="581">
        <v>7124097</v>
      </c>
      <c r="G20" s="929">
        <v>0.37162143517054785</v>
      </c>
      <c r="H20" s="581">
        <v>79997</v>
      </c>
      <c r="I20" s="929">
        <v>0.73292898567986298</v>
      </c>
      <c r="J20" s="581">
        <v>7204094</v>
      </c>
      <c r="K20" s="584">
        <v>0.37366690986165896</v>
      </c>
      <c r="L20" s="590"/>
    </row>
    <row r="21" spans="2:12" ht="12.75" customHeight="1">
      <c r="B21" s="162" t="s">
        <v>289</v>
      </c>
      <c r="C21" s="243"/>
      <c r="D21" s="928">
        <v>2115475</v>
      </c>
      <c r="E21" s="929">
        <v>0.11035164955887249</v>
      </c>
      <c r="F21" s="581">
        <v>770253</v>
      </c>
      <c r="G21" s="929">
        <v>4.0179481737042604E-2</v>
      </c>
      <c r="H21" s="581">
        <v>4240</v>
      </c>
      <c r="I21" s="929">
        <v>3.8846692992019934E-2</v>
      </c>
      <c r="J21" s="581">
        <v>774493</v>
      </c>
      <c r="K21" s="584">
        <v>4.017193640442307E-2</v>
      </c>
      <c r="L21" s="590"/>
    </row>
    <row r="22" spans="2:12" ht="12.75" customHeight="1">
      <c r="B22" s="162" t="s">
        <v>291</v>
      </c>
      <c r="C22" s="244"/>
      <c r="D22" s="928">
        <v>1190698</v>
      </c>
      <c r="E22" s="929">
        <v>6.2111577034212336E-2</v>
      </c>
      <c r="F22" s="581">
        <v>1032122</v>
      </c>
      <c r="G22" s="929">
        <v>5.3839617696263289E-2</v>
      </c>
      <c r="H22" s="581">
        <v>21814</v>
      </c>
      <c r="I22" s="929">
        <v>0.19985890587922711</v>
      </c>
      <c r="J22" s="581">
        <v>1053936</v>
      </c>
      <c r="K22" s="584">
        <v>5.4666278412241344E-2</v>
      </c>
      <c r="L22" s="590"/>
    </row>
    <row r="23" spans="2:12" ht="12.75" customHeight="1">
      <c r="B23" s="162" t="s">
        <v>303</v>
      </c>
      <c r="C23" s="244"/>
      <c r="D23" s="928">
        <v>266402</v>
      </c>
      <c r="E23" s="929">
        <v>1.3896595396203098E-2</v>
      </c>
      <c r="F23" s="581">
        <v>54299</v>
      </c>
      <c r="G23" s="929">
        <v>2.8324533352543598E-3</v>
      </c>
      <c r="H23" s="581">
        <v>584</v>
      </c>
      <c r="I23" s="929">
        <v>5.3505822422970856E-3</v>
      </c>
      <c r="J23" s="581">
        <v>54883</v>
      </c>
      <c r="K23" s="584">
        <v>2.8467092480938517E-3</v>
      </c>
      <c r="L23" s="590"/>
    </row>
    <row r="24" spans="2:12" ht="12.75" customHeight="1">
      <c r="B24" s="162" t="s">
        <v>292</v>
      </c>
      <c r="C24" s="244"/>
      <c r="D24" s="928">
        <v>291754</v>
      </c>
      <c r="E24" s="929">
        <v>1.5219057263923839E-2</v>
      </c>
      <c r="F24" s="581">
        <v>43506</v>
      </c>
      <c r="G24" s="929">
        <v>2.2694472237716379E-3</v>
      </c>
      <c r="H24" s="581">
        <v>780</v>
      </c>
      <c r="I24" s="929">
        <v>7.1463255975885735E-3</v>
      </c>
      <c r="J24" s="581">
        <v>44286</v>
      </c>
      <c r="K24" s="584">
        <v>2.2970567527482886E-3</v>
      </c>
      <c r="L24" s="590"/>
    </row>
    <row r="25" spans="2:12" ht="12.75" customHeight="1">
      <c r="B25" s="162" t="s">
        <v>293</v>
      </c>
      <c r="C25" s="244"/>
      <c r="D25" s="928">
        <v>1194165</v>
      </c>
      <c r="E25" s="929">
        <v>6.2292429641319778E-2</v>
      </c>
      <c r="F25" s="581">
        <v>676185</v>
      </c>
      <c r="G25" s="929">
        <v>3.527251806661208E-2</v>
      </c>
      <c r="H25" s="581">
        <v>1732</v>
      </c>
      <c r="I25" s="929">
        <v>1.5868507609004372E-2</v>
      </c>
      <c r="J25" s="581">
        <v>677917</v>
      </c>
      <c r="K25" s="584">
        <v>3.516266591367162E-2</v>
      </c>
      <c r="L25" s="590"/>
    </row>
    <row r="26" spans="2:12" ht="12.75" customHeight="1">
      <c r="B26" s="867" t="s">
        <v>237</v>
      </c>
      <c r="C26" s="915"/>
      <c r="D26" s="930">
        <v>9469845</v>
      </c>
      <c r="E26" s="931">
        <v>0.49398504677050814</v>
      </c>
      <c r="F26" s="859">
        <v>9700462</v>
      </c>
      <c r="G26" s="931">
        <v>0.50601495322949175</v>
      </c>
      <c r="H26" s="859">
        <v>109147</v>
      </c>
      <c r="I26" s="931">
        <v>1</v>
      </c>
      <c r="J26" s="859">
        <v>9809609</v>
      </c>
      <c r="K26" s="932">
        <v>0.50881155659283706</v>
      </c>
    </row>
    <row r="27" spans="2:12" ht="4.5" customHeight="1">
      <c r="B27" s="246"/>
      <c r="C27" s="246"/>
      <c r="D27" s="249"/>
      <c r="E27" s="250"/>
      <c r="F27" s="249"/>
      <c r="G27" s="250"/>
      <c r="H27" s="249"/>
      <c r="I27" s="250"/>
      <c r="J27" s="249"/>
      <c r="K27" s="250"/>
    </row>
    <row r="28" spans="2:12" ht="13.5" customHeight="1">
      <c r="B28" s="233" t="s">
        <v>331</v>
      </c>
      <c r="C28" s="137"/>
      <c r="D28" s="251"/>
      <c r="E28" s="137"/>
      <c r="F28" s="251"/>
      <c r="G28" s="137"/>
      <c r="H28" s="137"/>
      <c r="I28" s="137"/>
      <c r="J28" s="137"/>
      <c r="K28" s="137"/>
    </row>
    <row r="29" spans="2:12" s="71" customFormat="1" ht="13.5" customHeight="1">
      <c r="B29" s="252" t="s">
        <v>560</v>
      </c>
      <c r="C29" s="252"/>
      <c r="D29" s="253"/>
      <c r="E29" s="252"/>
      <c r="F29" s="253"/>
      <c r="G29" s="252"/>
      <c r="H29" s="185"/>
      <c r="I29" s="185"/>
      <c r="J29" s="185"/>
      <c r="K29" s="185"/>
    </row>
    <row r="30" spans="2:12" s="71" customFormat="1" ht="13.5" customHeight="1">
      <c r="B30" s="252" t="s">
        <v>561</v>
      </c>
      <c r="C30" s="252"/>
      <c r="D30" s="253"/>
      <c r="E30" s="252"/>
      <c r="F30" s="253"/>
      <c r="G30" s="252"/>
      <c r="H30" s="185"/>
      <c r="I30" s="185"/>
      <c r="J30" s="185"/>
      <c r="K30" s="185"/>
    </row>
    <row r="31" spans="2:12" s="71" customFormat="1" ht="13.5" customHeight="1">
      <c r="B31" s="252" t="s">
        <v>550</v>
      </c>
      <c r="C31" s="252"/>
      <c r="D31" s="253"/>
      <c r="E31" s="252"/>
      <c r="F31" s="253"/>
      <c r="G31" s="252"/>
      <c r="H31" s="185"/>
      <c r="I31" s="185"/>
      <c r="J31" s="185"/>
      <c r="K31" s="185"/>
    </row>
    <row r="32" spans="2:12" s="71" customFormat="1" ht="13.5" customHeight="1">
      <c r="B32" s="252" t="s">
        <v>551</v>
      </c>
      <c r="C32" s="252"/>
      <c r="D32" s="253"/>
      <c r="E32" s="252"/>
      <c r="F32" s="253"/>
      <c r="G32" s="252"/>
      <c r="H32" s="185"/>
      <c r="I32" s="185"/>
      <c r="J32" s="185"/>
      <c r="K32" s="185"/>
    </row>
  </sheetData>
  <mergeCells count="4">
    <mergeCell ref="D4:G4"/>
    <mergeCell ref="H4:I4"/>
    <mergeCell ref="D5:E5"/>
    <mergeCell ref="J5:K5"/>
  </mergeCells>
  <pageMargins left="0.5" right="0.5" top="1" bottom="0.5" header="0.5" footer="0.3"/>
  <pageSetup scale="94" orientation="landscape" r:id="rId1"/>
  <headerFooter scaleWithDoc="0">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76A2F-F771-4FF9-BDA3-7CF166E044C1}">
  <dimension ref="B6:L43"/>
  <sheetViews>
    <sheetView zoomScaleNormal="100" workbookViewId="0">
      <selection activeCell="Q22" sqref="Q22"/>
    </sheetView>
  </sheetViews>
  <sheetFormatPr defaultColWidth="9.140625" defaultRowHeight="15"/>
  <cols>
    <col min="1" max="1" width="9.140625" style="592" customWidth="1"/>
    <col min="2" max="2" width="12.42578125" style="592" customWidth="1"/>
    <col min="3" max="3" width="5.140625" style="592" customWidth="1"/>
    <col min="4" max="6" width="18.42578125" style="592" customWidth="1"/>
    <col min="7" max="7" width="10.42578125" style="592" customWidth="1"/>
    <col min="8" max="8" width="11.5703125" style="592" customWidth="1"/>
    <col min="9" max="9" width="12.42578125" style="592" customWidth="1"/>
    <col min="10" max="10" width="8.140625" style="592" customWidth="1"/>
    <col min="11" max="11" width="2.5703125" style="592" customWidth="1"/>
    <col min="12" max="16384" width="9.140625" style="592"/>
  </cols>
  <sheetData>
    <row r="6" spans="4:12" ht="15.75">
      <c r="D6" s="591"/>
    </row>
    <row r="7" spans="4:12" ht="42">
      <c r="D7" s="593"/>
    </row>
    <row r="13" spans="4:12">
      <c r="L13" s="594"/>
    </row>
    <row r="19" spans="6:6">
      <c r="F19"/>
    </row>
    <row r="35" spans="2:10" ht="43.9" customHeight="1">
      <c r="B35" s="1000"/>
      <c r="C35" s="1000"/>
      <c r="D35" s="1000"/>
      <c r="E35" s="1000"/>
      <c r="F35" s="1000"/>
      <c r="G35" s="1000"/>
      <c r="H35" s="1000"/>
      <c r="I35" s="1000"/>
      <c r="J35" s="1000"/>
    </row>
    <row r="36" spans="2:10" ht="23.25">
      <c r="B36" s="1000"/>
      <c r="C36" s="1000"/>
      <c r="D36" s="1000"/>
      <c r="E36" s="1000"/>
      <c r="F36" s="1000"/>
      <c r="G36" s="1000"/>
      <c r="H36" s="1000"/>
      <c r="I36" s="1000"/>
      <c r="J36" s="1000"/>
    </row>
    <row r="43" spans="2:10">
      <c r="E43" s="592" t="s">
        <v>24</v>
      </c>
    </row>
  </sheetData>
  <mergeCells count="2">
    <mergeCell ref="B35:J35"/>
    <mergeCell ref="B36:J36"/>
  </mergeCells>
  <printOptions horizontalCentered="1" verticalCentered="1"/>
  <pageMargins left="0" right="0" top="0" bottom="0" header="0" footer="0"/>
  <pageSetup orientation="landscape" r:id="rId1"/>
  <headerFooter differentFirst="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L47"/>
  <sheetViews>
    <sheetView showGridLines="0" workbookViewId="0">
      <selection activeCell="G50" sqref="G50"/>
    </sheetView>
  </sheetViews>
  <sheetFormatPr defaultColWidth="9.140625" defaultRowHeight="12.95" customHeight="1"/>
  <cols>
    <col min="1" max="1" width="3.5703125" style="72" customWidth="1"/>
    <col min="2" max="2" width="25.140625" style="72" customWidth="1"/>
    <col min="3" max="3" width="2.140625" style="72" customWidth="1"/>
    <col min="4" max="4" width="10.5703125" style="152" customWidth="1"/>
    <col min="5" max="11" width="10.5703125" style="72" customWidth="1"/>
    <col min="12" max="12" width="10.85546875" style="72" customWidth="1"/>
    <col min="13" max="16384" width="9.140625" style="72"/>
  </cols>
  <sheetData>
    <row r="1" spans="2:12" ht="11.25" customHeight="1">
      <c r="B1" s="149"/>
      <c r="C1" s="149"/>
    </row>
    <row r="2" spans="2:12" ht="15.75" customHeight="1">
      <c r="B2" s="151" t="s">
        <v>305</v>
      </c>
      <c r="C2" s="151"/>
    </row>
    <row r="3" spans="2:12" ht="5.25" customHeight="1">
      <c r="B3" s="154"/>
      <c r="C3" s="154"/>
    </row>
    <row r="4" spans="2:12" ht="12.75" customHeight="1">
      <c r="B4" s="101" t="s">
        <v>286</v>
      </c>
      <c r="C4" s="171"/>
      <c r="D4" s="237" t="s">
        <v>306</v>
      </c>
      <c r="E4" s="254" t="s">
        <v>307</v>
      </c>
      <c r="F4" s="254" t="s">
        <v>308</v>
      </c>
      <c r="G4" s="254" t="s">
        <v>309</v>
      </c>
      <c r="H4" s="254" t="s">
        <v>310</v>
      </c>
      <c r="I4" s="254" t="s">
        <v>311</v>
      </c>
      <c r="J4" s="254" t="s">
        <v>312</v>
      </c>
      <c r="K4" s="254" t="s">
        <v>313</v>
      </c>
      <c r="L4" s="254"/>
    </row>
    <row r="5" spans="2:12" ht="12.75" customHeight="1">
      <c r="B5" s="229"/>
      <c r="C5" s="229"/>
      <c r="D5" s="237" t="s">
        <v>314</v>
      </c>
      <c r="E5" s="237" t="s">
        <v>314</v>
      </c>
      <c r="F5" s="237" t="s">
        <v>314</v>
      </c>
      <c r="G5" s="237" t="s">
        <v>314</v>
      </c>
      <c r="H5" s="237" t="s">
        <v>314</v>
      </c>
      <c r="I5" s="237" t="s">
        <v>314</v>
      </c>
      <c r="J5" s="237" t="s">
        <v>315</v>
      </c>
      <c r="K5" s="237" t="s">
        <v>315</v>
      </c>
      <c r="L5" s="237" t="s">
        <v>237</v>
      </c>
    </row>
    <row r="6" spans="2:12" ht="5.0999999999999996" customHeight="1">
      <c r="B6" s="255"/>
      <c r="C6" s="256"/>
      <c r="D6" s="239"/>
      <c r="E6" s="239"/>
      <c r="F6" s="239"/>
      <c r="G6" s="239"/>
      <c r="H6" s="239"/>
      <c r="I6" s="239"/>
      <c r="J6" s="239"/>
      <c r="K6" s="239"/>
      <c r="L6" s="239"/>
    </row>
    <row r="7" spans="2:12" ht="12.75" customHeight="1">
      <c r="B7" s="257" t="s">
        <v>302</v>
      </c>
      <c r="C7" s="256"/>
      <c r="D7" s="258"/>
      <c r="E7" s="239"/>
      <c r="F7" s="239"/>
      <c r="G7" s="239"/>
      <c r="H7" s="239"/>
      <c r="I7" s="239"/>
      <c r="J7" s="239"/>
      <c r="K7" s="239"/>
      <c r="L7" s="239"/>
    </row>
    <row r="8" spans="2:12" ht="12.75" customHeight="1">
      <c r="B8" s="255" t="s">
        <v>316</v>
      </c>
      <c r="C8" s="256"/>
      <c r="D8" s="259">
        <v>13893</v>
      </c>
      <c r="E8" s="259">
        <v>136882</v>
      </c>
      <c r="F8" s="259">
        <v>571544</v>
      </c>
      <c r="G8" s="259">
        <v>2744852</v>
      </c>
      <c r="H8" s="259">
        <v>6249370</v>
      </c>
      <c r="I8" s="259">
        <v>12147293</v>
      </c>
      <c r="J8" s="259">
        <v>86169</v>
      </c>
      <c r="K8" s="241">
        <v>343</v>
      </c>
      <c r="L8" s="259">
        <v>21950346</v>
      </c>
    </row>
    <row r="9" spans="2:12" s="260" customFormat="1" ht="12.75" customHeight="1">
      <c r="B9" s="933" t="s">
        <v>317</v>
      </c>
      <c r="C9" s="934"/>
      <c r="D9" s="935">
        <v>6.3292851966889271E-4</v>
      </c>
      <c r="E9" s="935">
        <v>6.2359837061338351E-3</v>
      </c>
      <c r="F9" s="935">
        <v>2.6038040584872784E-2</v>
      </c>
      <c r="G9" s="935">
        <v>0.12504823386383065</v>
      </c>
      <c r="H9" s="935">
        <v>0.28470485157728265</v>
      </c>
      <c r="I9" s="935">
        <v>0.55339870269015345</v>
      </c>
      <c r="J9" s="935">
        <v>3.9256328806844317E-3</v>
      </c>
      <c r="K9" s="935">
        <v>1.5626177373240494E-5</v>
      </c>
      <c r="L9" s="936">
        <v>0.99999999999999989</v>
      </c>
    </row>
    <row r="10" spans="2:12" s="264" customFormat="1" ht="6" customHeight="1">
      <c r="B10" s="123"/>
      <c r="C10" s="261"/>
      <c r="D10" s="262"/>
      <c r="E10" s="262"/>
      <c r="F10" s="262"/>
      <c r="G10" s="262"/>
      <c r="H10" s="262"/>
      <c r="I10" s="262"/>
      <c r="J10" s="262"/>
      <c r="K10" s="262"/>
      <c r="L10" s="263"/>
    </row>
    <row r="11" spans="2:12" s="264" customFormat="1" ht="6" customHeight="1">
      <c r="B11" s="123"/>
      <c r="C11" s="261"/>
      <c r="D11" s="265"/>
      <c r="E11" s="265"/>
      <c r="F11" s="265"/>
      <c r="G11" s="265"/>
      <c r="H11" s="265"/>
      <c r="I11" s="265"/>
      <c r="J11" s="265"/>
      <c r="K11" s="265"/>
      <c r="L11" s="265"/>
    </row>
    <row r="12" spans="2:12" ht="12.75" customHeight="1">
      <c r="B12" s="578" t="s">
        <v>318</v>
      </c>
      <c r="C12" s="185"/>
      <c r="D12" s="262"/>
      <c r="E12" s="262"/>
      <c r="F12" s="262"/>
      <c r="G12" s="262"/>
      <c r="H12" s="262"/>
      <c r="I12" s="262"/>
      <c r="J12" s="262"/>
      <c r="K12" s="262"/>
      <c r="L12" s="263"/>
    </row>
    <row r="13" spans="2:12" ht="12.75" customHeight="1">
      <c r="B13" s="579" t="s">
        <v>316</v>
      </c>
      <c r="C13" s="185"/>
      <c r="D13" s="580">
        <v>13348</v>
      </c>
      <c r="E13" s="580">
        <v>125294</v>
      </c>
      <c r="F13" s="580">
        <v>522584</v>
      </c>
      <c r="G13" s="580">
        <v>2698326</v>
      </c>
      <c r="H13" s="580">
        <v>6372615</v>
      </c>
      <c r="I13" s="580">
        <v>11165672</v>
      </c>
      <c r="J13" s="580">
        <v>121528</v>
      </c>
      <c r="K13" s="581">
        <v>1031</v>
      </c>
      <c r="L13" s="580">
        <v>21020398</v>
      </c>
    </row>
    <row r="14" spans="2:12" s="260" customFormat="1" ht="12.75" customHeight="1">
      <c r="B14" s="937" t="s">
        <v>317</v>
      </c>
      <c r="C14" s="938"/>
      <c r="D14" s="939">
        <v>6.3500393089169238E-4</v>
      </c>
      <c r="E14" s="939">
        <v>5.9606092975833134E-3</v>
      </c>
      <c r="F14" s="939">
        <v>2.486081212478175E-2</v>
      </c>
      <c r="G14" s="939">
        <v>0.12836701602205866</v>
      </c>
      <c r="H14" s="939">
        <v>0.30316337866173648</v>
      </c>
      <c r="I14" s="939">
        <v>0.5311703819467074</v>
      </c>
      <c r="J14" s="939">
        <v>5.7814263627591787E-3</v>
      </c>
      <c r="K14" s="939">
        <v>6.1371653481568289E-5</v>
      </c>
      <c r="L14" s="940">
        <v>0.99999999999999989</v>
      </c>
    </row>
    <row r="15" spans="2:12" s="260" customFormat="1" ht="6" customHeight="1">
      <c r="B15" s="123"/>
      <c r="C15" s="261"/>
      <c r="D15" s="215"/>
      <c r="E15" s="215"/>
      <c r="F15" s="215"/>
      <c r="G15" s="215"/>
      <c r="H15" s="215"/>
      <c r="I15" s="215"/>
      <c r="J15" s="215"/>
      <c r="K15" s="215"/>
      <c r="L15" s="582"/>
    </row>
    <row r="16" spans="2:12" s="264" customFormat="1" ht="6" customHeight="1">
      <c r="B16" s="123"/>
      <c r="C16" s="261"/>
      <c r="D16" s="583"/>
      <c r="E16" s="583"/>
      <c r="F16" s="583"/>
      <c r="G16" s="583"/>
      <c r="H16" s="583"/>
      <c r="I16" s="583"/>
      <c r="J16" s="583"/>
      <c r="K16" s="583"/>
      <c r="L16" s="583"/>
    </row>
    <row r="17" spans="2:12" ht="12.75" customHeight="1">
      <c r="B17" s="123" t="s">
        <v>319</v>
      </c>
      <c r="C17" s="261"/>
      <c r="D17" s="215"/>
      <c r="E17" s="215"/>
      <c r="F17" s="215"/>
      <c r="G17" s="215"/>
      <c r="H17" s="215"/>
      <c r="I17" s="215"/>
      <c r="J17" s="215"/>
      <c r="K17" s="215"/>
      <c r="L17" s="582"/>
    </row>
    <row r="18" spans="2:12" ht="12.75" customHeight="1">
      <c r="B18" s="123" t="s">
        <v>316</v>
      </c>
      <c r="C18" s="261"/>
      <c r="D18" s="580">
        <v>11019</v>
      </c>
      <c r="E18" s="580">
        <v>120390</v>
      </c>
      <c r="F18" s="580">
        <v>487940</v>
      </c>
      <c r="G18" s="580">
        <v>2700323</v>
      </c>
      <c r="H18" s="580">
        <v>6296475</v>
      </c>
      <c r="I18" s="580">
        <v>10098941</v>
      </c>
      <c r="J18" s="580">
        <v>168803</v>
      </c>
      <c r="K18" s="581">
        <v>599</v>
      </c>
      <c r="L18" s="580">
        <v>19884490</v>
      </c>
    </row>
    <row r="19" spans="2:12" s="260" customFormat="1" ht="12.75" customHeight="1">
      <c r="B19" s="937" t="s">
        <v>317</v>
      </c>
      <c r="C19" s="938"/>
      <c r="D19" s="939">
        <v>5.5415049619074973E-4</v>
      </c>
      <c r="E19" s="939">
        <v>6.0544675774938158E-3</v>
      </c>
      <c r="F19" s="939">
        <v>2.4538723396979253E-2</v>
      </c>
      <c r="G19" s="939">
        <v>0.13580046558900932</v>
      </c>
      <c r="H19" s="939">
        <v>0.31665257695822219</v>
      </c>
      <c r="I19" s="939">
        <v>0.5078803127462661</v>
      </c>
      <c r="J19" s="939">
        <v>8.4891792547860164E-3</v>
      </c>
      <c r="K19" s="939">
        <v>3.0123981052569114E-5</v>
      </c>
      <c r="L19" s="940">
        <v>1</v>
      </c>
    </row>
    <row r="20" spans="2:12" s="260" customFormat="1" ht="6" customHeight="1">
      <c r="B20" s="123"/>
      <c r="C20" s="261"/>
      <c r="D20" s="215"/>
      <c r="E20" s="215"/>
      <c r="F20" s="215"/>
      <c r="G20" s="215"/>
      <c r="H20" s="215"/>
      <c r="I20" s="215"/>
      <c r="J20" s="215"/>
      <c r="K20" s="215"/>
      <c r="L20" s="582"/>
    </row>
    <row r="21" spans="2:12" s="264" customFormat="1" ht="6" customHeight="1">
      <c r="B21" s="123"/>
      <c r="C21" s="261"/>
      <c r="D21" s="215"/>
      <c r="E21" s="215"/>
      <c r="F21" s="215"/>
      <c r="G21" s="215"/>
      <c r="H21" s="215"/>
      <c r="I21" s="215"/>
      <c r="J21" s="215"/>
      <c r="K21" s="215"/>
      <c r="L21" s="582"/>
    </row>
    <row r="22" spans="2:12" ht="12.75" customHeight="1">
      <c r="B22" s="123" t="s">
        <v>320</v>
      </c>
      <c r="C22" s="261"/>
      <c r="D22" s="215"/>
      <c r="E22" s="215"/>
      <c r="F22" s="215"/>
      <c r="G22" s="215"/>
      <c r="H22" s="215"/>
      <c r="I22" s="215"/>
      <c r="J22" s="215"/>
      <c r="K22" s="215"/>
      <c r="L22" s="582"/>
    </row>
    <row r="23" spans="2:12" ht="12.75" customHeight="1">
      <c r="B23" s="123" t="s">
        <v>316</v>
      </c>
      <c r="C23" s="261"/>
      <c r="D23" s="580">
        <v>11383</v>
      </c>
      <c r="E23" s="580">
        <v>112143</v>
      </c>
      <c r="F23" s="580">
        <v>456013</v>
      </c>
      <c r="G23" s="580">
        <v>2761072</v>
      </c>
      <c r="H23" s="580">
        <v>6337505</v>
      </c>
      <c r="I23" s="580">
        <v>9395307</v>
      </c>
      <c r="J23" s="580">
        <v>136509</v>
      </c>
      <c r="K23" s="580">
        <v>702</v>
      </c>
      <c r="L23" s="580">
        <v>19210634</v>
      </c>
    </row>
    <row r="24" spans="2:12" s="260" customFormat="1" ht="12.75" customHeight="1">
      <c r="B24" s="937" t="s">
        <v>317</v>
      </c>
      <c r="C24" s="938"/>
      <c r="D24" s="939">
        <v>5.9253640457675681E-4</v>
      </c>
      <c r="E24" s="939">
        <v>5.8375480996618852E-3</v>
      </c>
      <c r="F24" s="939">
        <v>2.3737529953462233E-2</v>
      </c>
      <c r="G24" s="939">
        <v>0.14372622996200959</v>
      </c>
      <c r="H24" s="939">
        <v>0.32989567132453829</v>
      </c>
      <c r="I24" s="939">
        <v>0.48906803388165115</v>
      </c>
      <c r="J24" s="939">
        <v>7.1059081131835625E-3</v>
      </c>
      <c r="K24" s="939">
        <v>3.6542260916531961E-5</v>
      </c>
      <c r="L24" s="940">
        <v>1</v>
      </c>
    </row>
    <row r="25" spans="2:12" s="260" customFormat="1" ht="6" customHeight="1">
      <c r="B25" s="123"/>
      <c r="C25" s="261"/>
      <c r="D25" s="215"/>
      <c r="E25" s="215"/>
      <c r="F25" s="215"/>
      <c r="G25" s="215"/>
      <c r="H25" s="215"/>
      <c r="I25" s="215"/>
      <c r="J25" s="215"/>
      <c r="K25" s="215"/>
      <c r="L25" s="582"/>
    </row>
    <row r="26" spans="2:12" s="260" customFormat="1" ht="6" customHeight="1">
      <c r="B26" s="123"/>
      <c r="C26" s="261"/>
      <c r="D26" s="215"/>
      <c r="E26" s="215"/>
      <c r="F26" s="215"/>
      <c r="G26" s="215"/>
      <c r="H26" s="215"/>
      <c r="I26" s="215"/>
      <c r="J26" s="215"/>
      <c r="K26" s="215"/>
      <c r="L26" s="582"/>
    </row>
    <row r="27" spans="2:12" s="260" customFormat="1" ht="12.75" customHeight="1">
      <c r="B27" s="123" t="s">
        <v>304</v>
      </c>
      <c r="C27" s="261"/>
      <c r="D27" s="215"/>
      <c r="E27" s="215"/>
      <c r="F27" s="215"/>
      <c r="G27" s="215"/>
      <c r="H27" s="215"/>
      <c r="I27" s="215"/>
      <c r="J27" s="215"/>
      <c r="K27" s="215"/>
      <c r="L27" s="582"/>
    </row>
    <row r="28" spans="2:12" s="260" customFormat="1" ht="12.75" customHeight="1">
      <c r="B28" s="123" t="s">
        <v>316</v>
      </c>
      <c r="C28" s="261"/>
      <c r="D28" s="580">
        <v>10675</v>
      </c>
      <c r="E28" s="580">
        <v>101518</v>
      </c>
      <c r="F28" s="580">
        <v>415190</v>
      </c>
      <c r="G28" s="580">
        <v>2621435</v>
      </c>
      <c r="H28" s="580">
        <v>6528077</v>
      </c>
      <c r="I28" s="580">
        <v>9145236</v>
      </c>
      <c r="J28" s="580">
        <v>346595</v>
      </c>
      <c r="K28" s="580">
        <v>1581</v>
      </c>
      <c r="L28" s="580">
        <v>19170307</v>
      </c>
    </row>
    <row r="29" spans="2:12" s="260" customFormat="1" ht="12.75" customHeight="1">
      <c r="B29" s="937" t="s">
        <v>317</v>
      </c>
      <c r="C29" s="938"/>
      <c r="D29" s="939">
        <v>5.5685075883239634E-4</v>
      </c>
      <c r="E29" s="939">
        <v>5.2955855114892002E-3</v>
      </c>
      <c r="F29" s="939">
        <v>2.1657973448208211E-2</v>
      </c>
      <c r="G29" s="939">
        <v>0.13674454978733516</v>
      </c>
      <c r="H29" s="939">
        <v>0.34053064460574367</v>
      </c>
      <c r="I29" s="939">
        <v>0.47705214110551281</v>
      </c>
      <c r="J29" s="939">
        <v>1.8079783490165285E-2</v>
      </c>
      <c r="K29" s="939">
        <v>8.2471292713257011E-5</v>
      </c>
      <c r="L29" s="940">
        <v>0.99999999999999989</v>
      </c>
    </row>
    <row r="30" spans="2:12" s="260" customFormat="1" ht="6" customHeight="1">
      <c r="B30" s="123"/>
      <c r="C30" s="261"/>
      <c r="D30" s="215"/>
      <c r="E30" s="215"/>
      <c r="F30" s="215"/>
      <c r="G30" s="215"/>
      <c r="H30" s="215"/>
      <c r="I30" s="215"/>
      <c r="J30" s="215"/>
      <c r="K30" s="215"/>
      <c r="L30" s="582"/>
    </row>
    <row r="31" spans="2:12" s="260" customFormat="1" ht="6" customHeight="1">
      <c r="B31" s="123"/>
      <c r="C31" s="261"/>
      <c r="D31" s="215"/>
      <c r="E31" s="215"/>
      <c r="F31" s="215"/>
      <c r="G31" s="215"/>
      <c r="H31" s="215"/>
      <c r="I31" s="215"/>
      <c r="J31" s="215"/>
      <c r="K31" s="215"/>
      <c r="L31" s="582"/>
    </row>
    <row r="32" spans="2:12" s="260" customFormat="1" ht="12.75" customHeight="1">
      <c r="B32" s="123" t="s">
        <v>321</v>
      </c>
      <c r="C32" s="261"/>
      <c r="D32" s="215"/>
      <c r="E32" s="215"/>
      <c r="F32" s="215"/>
      <c r="G32" s="215"/>
      <c r="H32" s="215"/>
      <c r="I32" s="215"/>
      <c r="J32" s="215"/>
      <c r="K32" s="215"/>
      <c r="L32" s="582"/>
    </row>
    <row r="33" spans="2:12" s="260" customFormat="1" ht="12.75" customHeight="1">
      <c r="B33" s="123" t="s">
        <v>316</v>
      </c>
      <c r="C33" s="261"/>
      <c r="D33" s="580">
        <v>9518</v>
      </c>
      <c r="E33" s="580">
        <v>93892</v>
      </c>
      <c r="F33" s="580">
        <v>381777</v>
      </c>
      <c r="G33" s="580">
        <v>2431210</v>
      </c>
      <c r="H33" s="580">
        <v>6158885</v>
      </c>
      <c r="I33" s="580">
        <v>8913583</v>
      </c>
      <c r="J33" s="580">
        <v>717507</v>
      </c>
      <c r="K33" s="580">
        <v>3453</v>
      </c>
      <c r="L33" s="580">
        <v>18709825</v>
      </c>
    </row>
    <row r="34" spans="2:12" s="260" customFormat="1" ht="12.75" customHeight="1">
      <c r="B34" s="937" t="s">
        <v>317</v>
      </c>
      <c r="C34" s="938"/>
      <c r="D34" s="939">
        <v>5.0871667693310862E-4</v>
      </c>
      <c r="E34" s="939">
        <v>5.0183259330325112E-3</v>
      </c>
      <c r="F34" s="939">
        <v>2.0405161459286766E-2</v>
      </c>
      <c r="G34" s="939">
        <v>0.12994295777753131</v>
      </c>
      <c r="H34" s="939">
        <v>0.32917918794002615</v>
      </c>
      <c r="I34" s="939">
        <v>0.47641188519935379</v>
      </c>
      <c r="J34" s="939">
        <v>3.8349209573045176E-2</v>
      </c>
      <c r="K34" s="939">
        <v>1.8455544079113513E-4</v>
      </c>
      <c r="L34" s="940">
        <v>0.99999999999999989</v>
      </c>
    </row>
    <row r="35" spans="2:12" s="260" customFormat="1" ht="6" customHeight="1">
      <c r="B35" s="123"/>
      <c r="C35" s="261"/>
      <c r="D35" s="215"/>
      <c r="E35" s="215"/>
      <c r="F35" s="215"/>
      <c r="G35" s="215"/>
      <c r="H35" s="215"/>
      <c r="I35" s="215"/>
      <c r="J35" s="215"/>
      <c r="K35" s="215"/>
      <c r="L35" s="582"/>
    </row>
    <row r="36" spans="2:12" s="260" customFormat="1" ht="6" customHeight="1">
      <c r="B36" s="123"/>
      <c r="C36" s="261"/>
      <c r="D36" s="215"/>
      <c r="E36" s="215"/>
      <c r="F36" s="215"/>
      <c r="G36" s="215"/>
      <c r="H36" s="215"/>
      <c r="I36" s="215"/>
      <c r="J36" s="215"/>
      <c r="K36" s="215"/>
      <c r="L36" s="582"/>
    </row>
    <row r="37" spans="2:12" s="260" customFormat="1" ht="12.75" customHeight="1">
      <c r="B37" s="123" t="s">
        <v>322</v>
      </c>
      <c r="C37" s="261"/>
      <c r="D37" s="215"/>
      <c r="E37" s="215"/>
      <c r="F37" s="215"/>
      <c r="G37" s="215"/>
      <c r="H37" s="215"/>
      <c r="I37" s="215"/>
      <c r="J37" s="215"/>
      <c r="K37" s="215"/>
      <c r="L37" s="582"/>
    </row>
    <row r="38" spans="2:12" s="260" customFormat="1" ht="12.75" customHeight="1">
      <c r="B38" s="123" t="s">
        <v>316</v>
      </c>
      <c r="C38" s="261"/>
      <c r="D38" s="580">
        <v>8898</v>
      </c>
      <c r="E38" s="580">
        <v>80519</v>
      </c>
      <c r="F38" s="580">
        <v>339189</v>
      </c>
      <c r="G38" s="580">
        <v>2259140</v>
      </c>
      <c r="H38" s="580">
        <v>6134561</v>
      </c>
      <c r="I38" s="580">
        <v>9422858</v>
      </c>
      <c r="J38" s="580">
        <v>653500</v>
      </c>
      <c r="K38" s="580">
        <v>2680</v>
      </c>
      <c r="L38" s="580">
        <v>18901345</v>
      </c>
    </row>
    <row r="39" spans="2:12" s="260" customFormat="1" ht="12.75" customHeight="1">
      <c r="B39" s="937" t="s">
        <v>317</v>
      </c>
      <c r="C39" s="938"/>
      <c r="D39" s="939">
        <v>4.7076014960840089E-4</v>
      </c>
      <c r="E39" s="939">
        <v>4.2599613942817293E-3</v>
      </c>
      <c r="F39" s="939">
        <v>1.7945230881717678E-2</v>
      </c>
      <c r="G39" s="939">
        <v>0.11952271121446649</v>
      </c>
      <c r="H39" s="939">
        <v>0.32455685031938203</v>
      </c>
      <c r="I39" s="939">
        <v>0.49852843805559871</v>
      </c>
      <c r="J39" s="939">
        <v>3.4574259133410876E-2</v>
      </c>
      <c r="K39" s="939">
        <v>1.417888515341104E-4</v>
      </c>
      <c r="L39" s="940">
        <v>1</v>
      </c>
    </row>
    <row r="40" spans="2:12" s="260" customFormat="1" ht="6" customHeight="1">
      <c r="B40" s="123"/>
      <c r="C40" s="261"/>
      <c r="D40" s="215"/>
      <c r="E40" s="215"/>
      <c r="F40" s="215"/>
      <c r="G40" s="215"/>
      <c r="H40" s="215"/>
      <c r="I40" s="215"/>
      <c r="J40" s="215"/>
      <c r="K40" s="215"/>
      <c r="L40" s="582"/>
    </row>
    <row r="41" spans="2:12" s="260" customFormat="1" ht="6" customHeight="1">
      <c r="B41" s="123"/>
      <c r="C41" s="261"/>
      <c r="D41" s="215"/>
      <c r="E41" s="215"/>
      <c r="F41" s="215"/>
      <c r="G41" s="215"/>
      <c r="H41" s="215"/>
      <c r="I41" s="215"/>
      <c r="J41" s="215"/>
      <c r="K41" s="215"/>
      <c r="L41" s="582"/>
    </row>
    <row r="42" spans="2:12" s="260" customFormat="1" ht="12.75" customHeight="1">
      <c r="B42" s="123" t="s">
        <v>323</v>
      </c>
      <c r="C42" s="261"/>
      <c r="D42" s="215"/>
      <c r="E42" s="215"/>
      <c r="F42" s="215"/>
      <c r="G42" s="215"/>
      <c r="H42" s="215"/>
      <c r="I42" s="215"/>
      <c r="J42" s="215"/>
      <c r="K42" s="215"/>
      <c r="L42" s="582"/>
    </row>
    <row r="43" spans="2:12" s="260" customFormat="1" ht="12.75" customHeight="1">
      <c r="B43" s="123" t="s">
        <v>316</v>
      </c>
      <c r="C43" s="261"/>
      <c r="D43" s="580">
        <v>8652</v>
      </c>
      <c r="E43" s="580">
        <v>73889</v>
      </c>
      <c r="F43" s="580">
        <v>316350</v>
      </c>
      <c r="G43" s="580">
        <v>2360849</v>
      </c>
      <c r="H43" s="580">
        <v>5811658</v>
      </c>
      <c r="I43" s="580">
        <v>9775447</v>
      </c>
      <c r="J43" s="580">
        <v>20079</v>
      </c>
      <c r="K43" s="580">
        <v>0</v>
      </c>
      <c r="L43" s="580">
        <v>18366924</v>
      </c>
    </row>
    <row r="44" spans="2:12" s="260" customFormat="1" ht="12.75" customHeight="1">
      <c r="B44" s="937" t="s">
        <v>317</v>
      </c>
      <c r="C44" s="938"/>
      <c r="D44" s="939">
        <v>4.7106418037119334E-4</v>
      </c>
      <c r="E44" s="939">
        <v>4.0229381904122868E-3</v>
      </c>
      <c r="F44" s="939">
        <v>1.7223896608925916E-2</v>
      </c>
      <c r="G44" s="939">
        <v>0.12853807202556072</v>
      </c>
      <c r="H44" s="939">
        <v>0.31641977720384751</v>
      </c>
      <c r="I44" s="939">
        <v>0.53223103661778093</v>
      </c>
      <c r="J44" s="939">
        <v>1.0932151731013859E-3</v>
      </c>
      <c r="K44" s="939">
        <v>0</v>
      </c>
      <c r="L44" s="940">
        <v>0.99999999999999989</v>
      </c>
    </row>
    <row r="45" spans="2:12" ht="5.25" customHeight="1">
      <c r="B45" s="233"/>
      <c r="C45" s="233"/>
      <c r="D45" s="266"/>
      <c r="E45" s="233"/>
      <c r="F45" s="233"/>
      <c r="G45" s="233"/>
      <c r="H45" s="233"/>
      <c r="I45" s="233"/>
      <c r="J45" s="233"/>
      <c r="K45" s="233"/>
      <c r="L45" s="233"/>
    </row>
    <row r="46" spans="2:12" s="203" customFormat="1" ht="13.5" customHeight="1">
      <c r="B46" s="233" t="s">
        <v>324</v>
      </c>
      <c r="C46" s="233"/>
      <c r="D46" s="266"/>
      <c r="E46" s="233"/>
      <c r="F46" s="233"/>
      <c r="G46" s="233"/>
      <c r="H46" s="233"/>
      <c r="I46" s="233"/>
      <c r="J46" s="233"/>
      <c r="K46" s="233"/>
      <c r="L46" s="233"/>
    </row>
    <row r="47" spans="2:12" s="203" customFormat="1" ht="12.95" customHeight="1">
      <c r="B47" s="252" t="s">
        <v>325</v>
      </c>
      <c r="C47" s="233"/>
      <c r="D47" s="266"/>
      <c r="E47" s="233"/>
      <c r="F47" s="233"/>
      <c r="G47" s="233"/>
      <c r="H47" s="233"/>
      <c r="I47" s="233"/>
      <c r="J47" s="233"/>
      <c r="K47" s="233"/>
      <c r="L47" s="233"/>
    </row>
  </sheetData>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S21"/>
  <sheetViews>
    <sheetView showGridLines="0" workbookViewId="0">
      <selection activeCell="A19" sqref="A19:XFD19"/>
    </sheetView>
  </sheetViews>
  <sheetFormatPr defaultColWidth="9.140625" defaultRowHeight="16.5"/>
  <cols>
    <col min="1" max="1" width="3.5703125" style="72" customWidth="1"/>
    <col min="2" max="2" width="14.140625" style="72" customWidth="1"/>
    <col min="3" max="3" width="2.140625" style="72" customWidth="1"/>
    <col min="4" max="4" width="9.140625" style="152" customWidth="1"/>
    <col min="5" max="5" width="7.42578125" style="152" customWidth="1"/>
    <col min="6" max="6" width="8.85546875" style="152" customWidth="1"/>
    <col min="7" max="7" width="7.42578125" style="152" customWidth="1"/>
    <col min="8" max="8" width="8.85546875" style="152" customWidth="1"/>
    <col min="9" max="9" width="7.42578125" style="152" customWidth="1"/>
    <col min="10" max="10" width="8.85546875" style="152" customWidth="1"/>
    <col min="11" max="11" width="7.42578125" style="152" customWidth="1"/>
    <col min="12" max="12" width="8.85546875" style="152" customWidth="1"/>
    <col min="13" max="13" width="7.42578125" style="152" customWidth="1"/>
    <col min="14" max="14" width="8.85546875" style="152" customWidth="1"/>
    <col min="15" max="15" width="7.42578125" style="152" customWidth="1"/>
    <col min="16" max="16" width="8.85546875" style="152" customWidth="1"/>
    <col min="17" max="17" width="7.42578125" style="152" customWidth="1"/>
    <col min="18" max="18" width="8.85546875" style="152" customWidth="1"/>
    <col min="19" max="19" width="7.42578125" style="152" customWidth="1"/>
    <col min="20" max="16384" width="9.140625" style="72"/>
  </cols>
  <sheetData>
    <row r="1" spans="2:19" ht="11.25" customHeight="1">
      <c r="B1" s="149"/>
      <c r="C1" s="149"/>
    </row>
    <row r="2" spans="2:19" s="71" customFormat="1" ht="15.75" customHeight="1">
      <c r="B2" s="267" t="s">
        <v>326</v>
      </c>
      <c r="C2" s="267"/>
      <c r="D2" s="192"/>
      <c r="E2" s="192"/>
      <c r="F2" s="192"/>
      <c r="G2" s="192"/>
      <c r="H2" s="192"/>
      <c r="I2" s="192"/>
      <c r="J2" s="192"/>
      <c r="K2" s="192"/>
      <c r="L2" s="192"/>
      <c r="M2" s="192"/>
      <c r="N2" s="192"/>
      <c r="O2" s="192"/>
      <c r="P2" s="192"/>
      <c r="Q2" s="192"/>
      <c r="R2" s="192"/>
      <c r="S2" s="192"/>
    </row>
    <row r="3" spans="2:19" ht="5.25" customHeight="1">
      <c r="B3" s="154"/>
      <c r="C3" s="154"/>
    </row>
    <row r="4" spans="2:19" ht="12.95" customHeight="1">
      <c r="B4" s="268"/>
      <c r="C4" s="268"/>
      <c r="D4" s="1013" t="s">
        <v>59</v>
      </c>
      <c r="E4" s="1013"/>
      <c r="F4" s="1013"/>
      <c r="G4" s="1013"/>
      <c r="H4" s="1013"/>
      <c r="I4" s="1013"/>
      <c r="J4" s="1013"/>
      <c r="K4" s="1013"/>
      <c r="L4" s="1012" t="s">
        <v>60</v>
      </c>
      <c r="M4" s="1012"/>
      <c r="N4" s="1012"/>
      <c r="O4" s="1012"/>
      <c r="P4" s="1012"/>
      <c r="Q4" s="1012"/>
      <c r="R4" s="1012"/>
      <c r="S4" s="1012"/>
    </row>
    <row r="5" spans="2:19" ht="12.95" customHeight="1">
      <c r="B5" s="137"/>
      <c r="C5" s="137"/>
      <c r="D5" s="941"/>
      <c r="E5" s="942" t="s">
        <v>17</v>
      </c>
      <c r="F5" s="428"/>
      <c r="G5" s="429" t="s">
        <v>62</v>
      </c>
      <c r="H5" s="428"/>
      <c r="I5" s="429" t="s">
        <v>63</v>
      </c>
      <c r="J5" s="428"/>
      <c r="K5" s="429" t="s">
        <v>64</v>
      </c>
      <c r="L5" s="430"/>
      <c r="M5" s="429" t="s">
        <v>17</v>
      </c>
      <c r="N5" s="430"/>
      <c r="O5" s="429" t="s">
        <v>62</v>
      </c>
      <c r="P5" s="431"/>
      <c r="Q5" s="429" t="s">
        <v>63</v>
      </c>
      <c r="R5" s="430"/>
      <c r="S5" s="993" t="s">
        <v>64</v>
      </c>
    </row>
    <row r="6" spans="2:19" ht="12.95" customHeight="1">
      <c r="B6" s="137"/>
      <c r="C6" s="137"/>
      <c r="D6" s="943" t="s">
        <v>327</v>
      </c>
      <c r="E6" s="269"/>
      <c r="F6" s="432" t="s">
        <v>327</v>
      </c>
      <c r="G6" s="433"/>
      <c r="H6" s="432" t="s">
        <v>327</v>
      </c>
      <c r="I6" s="433"/>
      <c r="J6" s="432" t="s">
        <v>327</v>
      </c>
      <c r="K6" s="433"/>
      <c r="L6" s="432" t="s">
        <v>327</v>
      </c>
      <c r="M6" s="433"/>
      <c r="N6" s="432" t="s">
        <v>327</v>
      </c>
      <c r="O6" s="433"/>
      <c r="P6" s="434" t="s">
        <v>327</v>
      </c>
      <c r="Q6" s="433"/>
      <c r="R6" s="432" t="s">
        <v>327</v>
      </c>
      <c r="S6" s="994"/>
    </row>
    <row r="7" spans="2:19" ht="12.95" customHeight="1">
      <c r="B7" s="910"/>
      <c r="C7" s="910"/>
      <c r="D7" s="944" t="s">
        <v>317</v>
      </c>
      <c r="E7" s="945" t="s">
        <v>328</v>
      </c>
      <c r="F7" s="435" t="s">
        <v>317</v>
      </c>
      <c r="G7" s="419" t="s">
        <v>328</v>
      </c>
      <c r="H7" s="435" t="s">
        <v>317</v>
      </c>
      <c r="I7" s="419" t="s">
        <v>329</v>
      </c>
      <c r="J7" s="435" t="s">
        <v>317</v>
      </c>
      <c r="K7" s="419" t="s">
        <v>329</v>
      </c>
      <c r="L7" s="435" t="s">
        <v>317</v>
      </c>
      <c r="M7" s="419" t="s">
        <v>329</v>
      </c>
      <c r="N7" s="435" t="s">
        <v>317</v>
      </c>
      <c r="O7" s="419" t="s">
        <v>329</v>
      </c>
      <c r="P7" s="436" t="s">
        <v>317</v>
      </c>
      <c r="Q7" s="419" t="s">
        <v>329</v>
      </c>
      <c r="R7" s="435" t="s">
        <v>317</v>
      </c>
      <c r="S7" s="995" t="s">
        <v>329</v>
      </c>
    </row>
    <row r="8" spans="2:19" ht="5.0999999999999996" customHeight="1">
      <c r="B8" s="182"/>
      <c r="C8" s="137"/>
      <c r="D8" s="901"/>
      <c r="E8" s="239"/>
      <c r="F8" s="423"/>
      <c r="G8" s="415"/>
      <c r="H8" s="423"/>
      <c r="I8" s="415"/>
      <c r="J8" s="423"/>
      <c r="K8" s="415"/>
      <c r="L8" s="423"/>
      <c r="M8" s="415"/>
      <c r="N8" s="423"/>
      <c r="O8" s="415"/>
      <c r="P8" s="422"/>
      <c r="Q8" s="415"/>
      <c r="R8" s="437"/>
      <c r="S8" s="986"/>
    </row>
    <row r="9" spans="2:19" ht="12.75" customHeight="1">
      <c r="B9" s="182" t="s">
        <v>288</v>
      </c>
      <c r="C9" s="233"/>
      <c r="D9" s="831">
        <v>0.71175629635067628</v>
      </c>
      <c r="E9" s="242">
        <v>0.41881363196327881</v>
      </c>
      <c r="F9" s="425">
        <v>0.71713486751318423</v>
      </c>
      <c r="G9" s="412">
        <v>0.40488078765171942</v>
      </c>
      <c r="H9" s="425">
        <v>0.71322498393692224</v>
      </c>
      <c r="I9" s="412">
        <v>0.39917336535396536</v>
      </c>
      <c r="J9" s="425">
        <v>0.70739315360359822</v>
      </c>
      <c r="K9" s="412">
        <v>0.37271317772869739</v>
      </c>
      <c r="L9" s="425">
        <v>0.71387686808273576</v>
      </c>
      <c r="M9" s="412">
        <v>0.28255560376256306</v>
      </c>
      <c r="N9" s="425">
        <v>0.67630756717274121</v>
      </c>
      <c r="O9" s="412">
        <v>0.32410780702691461</v>
      </c>
      <c r="P9" s="424">
        <v>0.67691447268010518</v>
      </c>
      <c r="Q9" s="412">
        <v>0.22814167781971462</v>
      </c>
      <c r="R9" s="425">
        <v>0.69744678635334978</v>
      </c>
      <c r="S9" s="988">
        <v>0.18706076098468685</v>
      </c>
    </row>
    <row r="10" spans="2:19" ht="12.75" customHeight="1">
      <c r="B10" s="182" t="s">
        <v>289</v>
      </c>
      <c r="C10" s="233"/>
      <c r="D10" s="831">
        <v>0.72876263906930172</v>
      </c>
      <c r="E10" s="242">
        <v>0.37615351855721507</v>
      </c>
      <c r="F10" s="425">
        <v>0.72434854401151672</v>
      </c>
      <c r="G10" s="412">
        <v>0.2654894452007896</v>
      </c>
      <c r="H10" s="425">
        <v>0.71959865849537319</v>
      </c>
      <c r="I10" s="412">
        <v>0.22898988059770647</v>
      </c>
      <c r="J10" s="425">
        <v>0.71025885355238727</v>
      </c>
      <c r="K10" s="412">
        <v>0.25585105500163219</v>
      </c>
      <c r="L10" s="425">
        <v>0.72545836588036816</v>
      </c>
      <c r="M10" s="412">
        <v>0.21695226122315642</v>
      </c>
      <c r="N10" s="425">
        <v>0.69884536729406233</v>
      </c>
      <c r="O10" s="412">
        <v>0.30574568531819762</v>
      </c>
      <c r="P10" s="424">
        <v>0.67294287560590593</v>
      </c>
      <c r="Q10" s="412">
        <v>0.55833153060194751</v>
      </c>
      <c r="R10" s="425">
        <v>0.70328307125801581</v>
      </c>
      <c r="S10" s="988">
        <v>0.33021002638260993</v>
      </c>
    </row>
    <row r="11" spans="2:19" ht="12.75" customHeight="1">
      <c r="B11" s="182" t="s">
        <v>291</v>
      </c>
      <c r="C11" s="233"/>
      <c r="D11" s="831">
        <v>0.70011527864681511</v>
      </c>
      <c r="E11" s="242">
        <v>0.40615179346167019</v>
      </c>
      <c r="F11" s="425">
        <v>0.7011540800274898</v>
      </c>
      <c r="G11" s="412">
        <v>0.38160638483886011</v>
      </c>
      <c r="H11" s="425">
        <v>0.71963020536523192</v>
      </c>
      <c r="I11" s="412">
        <v>0.35341169176068249</v>
      </c>
      <c r="J11" s="425">
        <v>0.70732744388684965</v>
      </c>
      <c r="K11" s="412">
        <v>0.38365711341951481</v>
      </c>
      <c r="L11" s="425">
        <v>0.69529255428922809</v>
      </c>
      <c r="M11" s="412">
        <v>0.24591339272648274</v>
      </c>
      <c r="N11" s="425">
        <v>0.65822083854396785</v>
      </c>
      <c r="O11" s="412">
        <v>0.22292579458834413</v>
      </c>
      <c r="P11" s="424">
        <v>0.66844041887446981</v>
      </c>
      <c r="Q11" s="412">
        <v>0.26716936843332051</v>
      </c>
      <c r="R11" s="425">
        <v>0.69061267522276215</v>
      </c>
      <c r="S11" s="988">
        <v>0.20410035485769146</v>
      </c>
    </row>
    <row r="12" spans="2:19" ht="12.75" customHeight="1">
      <c r="B12" s="182" t="s">
        <v>303</v>
      </c>
      <c r="C12" s="233"/>
      <c r="D12" s="831">
        <v>0.71674965750912012</v>
      </c>
      <c r="E12" s="242">
        <v>6.0673047775444286E-2</v>
      </c>
      <c r="F12" s="425">
        <v>0.76471846212848715</v>
      </c>
      <c r="G12" s="412">
        <v>0</v>
      </c>
      <c r="H12" s="425">
        <v>0.76640632764897265</v>
      </c>
      <c r="I12" s="412">
        <v>1.5140861466821887E-2</v>
      </c>
      <c r="J12" s="425">
        <v>0.76457582348982323</v>
      </c>
      <c r="K12" s="412">
        <v>0</v>
      </c>
      <c r="L12" s="425">
        <v>0.73418428978200312</v>
      </c>
      <c r="M12" s="412">
        <v>0.17390132830305141</v>
      </c>
      <c r="N12" s="425">
        <v>0.66717007416119922</v>
      </c>
      <c r="O12" s="412">
        <v>0</v>
      </c>
      <c r="P12" s="424">
        <v>0.73224544602928732</v>
      </c>
      <c r="Q12" s="412">
        <v>0</v>
      </c>
      <c r="R12" s="425">
        <v>0.68837202380986329</v>
      </c>
      <c r="S12" s="988">
        <v>0.11947053870688834</v>
      </c>
    </row>
    <row r="13" spans="2:19" ht="12.75" customHeight="1">
      <c r="B13" s="182" t="s">
        <v>292</v>
      </c>
      <c r="C13" s="233"/>
      <c r="D13" s="831">
        <v>0.69547370986898083</v>
      </c>
      <c r="E13" s="242">
        <v>4.5114688345006683E-2</v>
      </c>
      <c r="F13" s="425">
        <v>0.67445932190459912</v>
      </c>
      <c r="G13" s="412">
        <v>2.4900744046303082E-2</v>
      </c>
      <c r="H13" s="425">
        <v>0.73481462868271419</v>
      </c>
      <c r="I13" s="412">
        <v>9.2299046666535316E-3</v>
      </c>
      <c r="J13" s="425">
        <v>0.66212780622784551</v>
      </c>
      <c r="K13" s="412">
        <v>0</v>
      </c>
      <c r="L13" s="425">
        <v>0.64490533794045168</v>
      </c>
      <c r="M13" s="412">
        <v>4.5351473922902494E-2</v>
      </c>
      <c r="N13" s="425">
        <v>0.67802330660480437</v>
      </c>
      <c r="O13" s="412">
        <v>0</v>
      </c>
      <c r="P13" s="424">
        <v>0.69468993943659296</v>
      </c>
      <c r="Q13" s="412">
        <v>8.6623085385461613E-3</v>
      </c>
      <c r="R13" s="425">
        <v>0.65820450824012511</v>
      </c>
      <c r="S13" s="988">
        <v>9.7686375321336741E-3</v>
      </c>
    </row>
    <row r="14" spans="2:19" ht="12.75" customHeight="1">
      <c r="B14" s="182" t="s">
        <v>293</v>
      </c>
      <c r="C14" s="233"/>
      <c r="D14" s="831">
        <v>0.70497573237377065</v>
      </c>
      <c r="E14" s="242">
        <v>0.39406631016997923</v>
      </c>
      <c r="F14" s="425">
        <v>0.71674065512758778</v>
      </c>
      <c r="G14" s="412">
        <v>0.4785570511375804</v>
      </c>
      <c r="H14" s="425">
        <v>0.72454169853014927</v>
      </c>
      <c r="I14" s="412">
        <v>0.45243463009632456</v>
      </c>
      <c r="J14" s="425">
        <v>0.72341600286758623</v>
      </c>
      <c r="K14" s="412">
        <v>0.26015002990125646</v>
      </c>
      <c r="L14" s="425">
        <v>0.70783486493655667</v>
      </c>
      <c r="M14" s="412">
        <v>2.1252229105096564E-2</v>
      </c>
      <c r="N14" s="425">
        <v>0.69477188559898306</v>
      </c>
      <c r="O14" s="412">
        <v>0.29799674118871272</v>
      </c>
      <c r="P14" s="424">
        <v>0.71406986363454761</v>
      </c>
      <c r="Q14" s="412">
        <v>0.28962887246671032</v>
      </c>
      <c r="R14" s="425">
        <v>0.70722122857885228</v>
      </c>
      <c r="S14" s="988">
        <v>2.2197193126287745E-2</v>
      </c>
    </row>
    <row r="15" spans="2:19" ht="12.75" customHeight="1">
      <c r="B15" s="946" t="s">
        <v>330</v>
      </c>
      <c r="C15" s="915"/>
      <c r="D15" s="947">
        <v>0.7102640892178933</v>
      </c>
      <c r="E15" s="948">
        <v>0.41411711537616208</v>
      </c>
      <c r="F15" s="427">
        <v>0.71531556384689277</v>
      </c>
      <c r="G15" s="417">
        <v>0.39994063914014022</v>
      </c>
      <c r="H15" s="427">
        <v>0.71549116886695474</v>
      </c>
      <c r="I15" s="417">
        <v>0.38810268519994734</v>
      </c>
      <c r="J15" s="427">
        <v>0.70874638138488477</v>
      </c>
      <c r="K15" s="417">
        <v>0.37232484536771698</v>
      </c>
      <c r="L15" s="427">
        <v>0.71155169276180752</v>
      </c>
      <c r="M15" s="417">
        <v>0.27125037424110149</v>
      </c>
      <c r="N15" s="427">
        <v>0.67701419183797629</v>
      </c>
      <c r="O15" s="417">
        <v>0.29728774015294213</v>
      </c>
      <c r="P15" s="426">
        <v>0.6787130816048994</v>
      </c>
      <c r="Q15" s="417">
        <v>0.25655750501858893</v>
      </c>
      <c r="R15" s="427">
        <v>0.69731813915684493</v>
      </c>
      <c r="S15" s="426">
        <v>0.19688671139461633</v>
      </c>
    </row>
    <row r="16" spans="2:19" ht="5.25" customHeight="1">
      <c r="B16" s="203"/>
      <c r="C16" s="203"/>
      <c r="D16" s="232"/>
      <c r="E16" s="232"/>
      <c r="F16" s="232"/>
      <c r="G16" s="232"/>
      <c r="H16" s="232"/>
      <c r="I16" s="232"/>
      <c r="J16" s="232"/>
      <c r="K16" s="232"/>
      <c r="L16" s="232"/>
      <c r="M16" s="232"/>
      <c r="N16" s="232"/>
      <c r="O16" s="232"/>
      <c r="P16" s="232"/>
      <c r="Q16" s="232"/>
      <c r="R16" s="203"/>
      <c r="S16" s="232"/>
    </row>
    <row r="17" spans="2:19" s="203" customFormat="1" ht="13.5" customHeight="1">
      <c r="B17" s="233" t="s">
        <v>331</v>
      </c>
      <c r="D17" s="232"/>
      <c r="E17" s="232"/>
      <c r="F17" s="232"/>
      <c r="G17" s="232"/>
      <c r="H17" s="232"/>
      <c r="I17" s="232"/>
      <c r="J17" s="232"/>
      <c r="K17" s="232"/>
      <c r="L17" s="232"/>
      <c r="M17" s="232"/>
      <c r="N17" s="232"/>
      <c r="O17" s="232"/>
      <c r="P17" s="232"/>
      <c r="Q17" s="232"/>
      <c r="R17" s="232"/>
      <c r="S17" s="232"/>
    </row>
    <row r="18" spans="2:19" s="142" customFormat="1" ht="13.5" customHeight="1">
      <c r="B18" s="252" t="s">
        <v>332</v>
      </c>
      <c r="D18" s="1022"/>
      <c r="E18" s="1022"/>
      <c r="F18" s="1022"/>
      <c r="G18" s="1022"/>
      <c r="H18" s="1022"/>
      <c r="I18" s="1022"/>
      <c r="J18" s="1022"/>
      <c r="K18" s="1022"/>
      <c r="L18" s="1022"/>
      <c r="M18" s="1022"/>
      <c r="N18" s="1022"/>
      <c r="O18" s="1022"/>
      <c r="P18" s="1022"/>
      <c r="Q18" s="1022"/>
      <c r="R18" s="1022"/>
      <c r="S18" s="1022"/>
    </row>
    <row r="19" spans="2:19" s="142" customFormat="1" ht="11.25" customHeight="1">
      <c r="B19" s="202" t="s">
        <v>333</v>
      </c>
      <c r="D19" s="1022"/>
      <c r="E19" s="1022"/>
      <c r="F19" s="1022"/>
      <c r="G19" s="1022"/>
      <c r="H19" s="1022"/>
      <c r="I19" s="1022"/>
      <c r="J19" s="1022"/>
      <c r="K19" s="1022"/>
      <c r="L19" s="1022"/>
      <c r="M19" s="1022"/>
      <c r="N19" s="1022"/>
      <c r="O19" s="1022"/>
      <c r="P19" s="1022"/>
      <c r="Q19" s="1022"/>
      <c r="R19" s="1022"/>
      <c r="S19" s="1022"/>
    </row>
    <row r="20" spans="2:19" s="142" customFormat="1" ht="11.25" customHeight="1">
      <c r="B20" s="270" t="s">
        <v>334</v>
      </c>
      <c r="D20" s="1022"/>
      <c r="E20" s="1022"/>
      <c r="F20" s="1022"/>
      <c r="G20" s="1022"/>
      <c r="H20" s="1022"/>
      <c r="I20" s="1022"/>
      <c r="J20" s="1022"/>
      <c r="K20" s="1022"/>
      <c r="L20" s="1022"/>
      <c r="M20" s="1022"/>
      <c r="N20" s="1022"/>
      <c r="O20" s="1022"/>
      <c r="P20" s="1022"/>
      <c r="Q20" s="1022"/>
      <c r="R20" s="1022"/>
      <c r="S20" s="1022"/>
    </row>
    <row r="21" spans="2:19" s="142" customFormat="1" ht="11.25" customHeight="1">
      <c r="B21" s="252" t="s">
        <v>335</v>
      </c>
      <c r="D21" s="1022"/>
      <c r="E21" s="1022"/>
      <c r="F21" s="1022"/>
      <c r="G21" s="1022"/>
      <c r="H21" s="1022"/>
      <c r="I21" s="1022"/>
      <c r="J21" s="1022"/>
      <c r="K21" s="1022"/>
      <c r="L21" s="1022"/>
      <c r="M21" s="1022"/>
      <c r="N21" s="1022"/>
      <c r="O21" s="1022"/>
      <c r="P21" s="1022"/>
      <c r="Q21" s="1022"/>
      <c r="R21" s="1022"/>
      <c r="S21" s="1022"/>
    </row>
  </sheetData>
  <mergeCells count="2">
    <mergeCell ref="L4:S4"/>
    <mergeCell ref="D4:K4"/>
  </mergeCells>
  <pageMargins left="0.5" right="0.5" top="1" bottom="0.5" header="0.5" footer="0.3"/>
  <pageSetup scale="85" fitToHeight="0" orientation="landscape" r:id="rId1"/>
  <headerFooter scaleWithDoc="0">
    <oddHeader>&amp;L&amp;G</oddHeader>
    <oddFooter>&amp;C&amp;"Open Sans,Regular"&amp;8&amp;P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K23"/>
  <sheetViews>
    <sheetView showGridLines="0" workbookViewId="0">
      <selection activeCell="R35" sqref="R35"/>
    </sheetView>
  </sheetViews>
  <sheetFormatPr defaultColWidth="9.140625" defaultRowHeight="12.95" customHeight="1"/>
  <cols>
    <col min="1" max="1" width="3.5703125" style="72" customWidth="1"/>
    <col min="2" max="2" width="26.140625" style="72" customWidth="1"/>
    <col min="3" max="3" width="2.140625" style="72" customWidth="1"/>
    <col min="4" max="11" width="12.42578125" style="152" customWidth="1"/>
    <col min="12" max="16384" width="9.140625" style="72"/>
  </cols>
  <sheetData>
    <row r="1" spans="2:11" ht="11.25" customHeight="1">
      <c r="B1" s="149"/>
      <c r="C1" s="149"/>
    </row>
    <row r="2" spans="2:11" ht="15.75" customHeight="1">
      <c r="B2" s="267" t="s">
        <v>336</v>
      </c>
      <c r="C2" s="267"/>
      <c r="D2" s="192"/>
      <c r="E2" s="192"/>
      <c r="F2" s="192"/>
      <c r="G2" s="192"/>
      <c r="H2" s="192"/>
    </row>
    <row r="3" spans="2:11" ht="5.25" customHeight="1">
      <c r="B3" s="154"/>
      <c r="C3" s="154"/>
    </row>
    <row r="4" spans="2:11" ht="12.95" customHeight="1">
      <c r="B4" s="271"/>
      <c r="C4" s="271"/>
      <c r="D4" s="1015" t="s">
        <v>59</v>
      </c>
      <c r="E4" s="1015"/>
      <c r="F4" s="1015"/>
      <c r="G4" s="1015"/>
      <c r="H4" s="1014" t="s">
        <v>60</v>
      </c>
      <c r="I4" s="1014"/>
      <c r="J4" s="1014"/>
      <c r="K4" s="1014"/>
    </row>
    <row r="5" spans="2:11" ht="12.95" customHeight="1">
      <c r="B5" s="799"/>
      <c r="C5" s="799"/>
      <c r="D5" s="949" t="s">
        <v>17</v>
      </c>
      <c r="E5" s="418" t="s">
        <v>62</v>
      </c>
      <c r="F5" s="418" t="s">
        <v>63</v>
      </c>
      <c r="G5" s="420" t="s">
        <v>64</v>
      </c>
      <c r="H5" s="421" t="s">
        <v>17</v>
      </c>
      <c r="I5" s="418" t="s">
        <v>62</v>
      </c>
      <c r="J5" s="418" t="s">
        <v>63</v>
      </c>
      <c r="K5" s="418" t="s">
        <v>64</v>
      </c>
    </row>
    <row r="6" spans="2:11" ht="5.0999999999999996" customHeight="1">
      <c r="B6" s="113"/>
      <c r="C6" s="113"/>
      <c r="D6" s="901"/>
      <c r="E6" s="422"/>
      <c r="F6" s="422"/>
      <c r="G6" s="415"/>
      <c r="H6" s="423"/>
      <c r="I6" s="991"/>
      <c r="J6" s="991"/>
      <c r="K6" s="996"/>
    </row>
    <row r="7" spans="2:11" ht="12.75" customHeight="1">
      <c r="B7" s="113" t="s">
        <v>288</v>
      </c>
      <c r="C7" s="113"/>
      <c r="D7" s="831">
        <v>0.59540000000000004</v>
      </c>
      <c r="E7" s="424">
        <v>0.5838365928946242</v>
      </c>
      <c r="F7" s="424">
        <v>0.57376979735431854</v>
      </c>
      <c r="G7" s="412">
        <v>0.60061326979676688</v>
      </c>
      <c r="H7" s="425">
        <v>0.60299051066403164</v>
      </c>
      <c r="I7" s="988">
        <v>0.60648128287416769</v>
      </c>
      <c r="J7" s="988">
        <v>0.61519753016715439</v>
      </c>
      <c r="K7" s="988">
        <v>0.63729929991161416</v>
      </c>
    </row>
    <row r="8" spans="2:11" ht="12.75" customHeight="1">
      <c r="B8" s="113" t="s">
        <v>289</v>
      </c>
      <c r="C8" s="113"/>
      <c r="D8" s="831">
        <v>0.63249999999999995</v>
      </c>
      <c r="E8" s="424">
        <v>0.62696528276085983</v>
      </c>
      <c r="F8" s="424">
        <v>0.63142335185788345</v>
      </c>
      <c r="G8" s="412">
        <v>0.65180575679702779</v>
      </c>
      <c r="H8" s="425">
        <v>0.65840495495869389</v>
      </c>
      <c r="I8" s="988">
        <v>0.66573875220018408</v>
      </c>
      <c r="J8" s="988">
        <v>0.6722023201717563</v>
      </c>
      <c r="K8" s="988">
        <v>0.67815243508374412</v>
      </c>
    </row>
    <row r="9" spans="2:11" ht="12.75" customHeight="1">
      <c r="B9" s="113" t="s">
        <v>291</v>
      </c>
      <c r="C9" s="113"/>
      <c r="D9" s="831">
        <v>0.61950000000000005</v>
      </c>
      <c r="E9" s="424">
        <v>0.60811186693637842</v>
      </c>
      <c r="F9" s="424">
        <v>0.59989884727882681</v>
      </c>
      <c r="G9" s="412">
        <v>0.61925364922475279</v>
      </c>
      <c r="H9" s="425">
        <v>0.624553705057595</v>
      </c>
      <c r="I9" s="988">
        <v>0.63649733157279254</v>
      </c>
      <c r="J9" s="988">
        <v>0.64328654403703045</v>
      </c>
      <c r="K9" s="988">
        <v>0.64071898903259206</v>
      </c>
    </row>
    <row r="10" spans="2:11" ht="12.75" customHeight="1">
      <c r="B10" s="113" t="s">
        <v>303</v>
      </c>
      <c r="C10" s="113"/>
      <c r="D10" s="831">
        <v>0.59019999999999995</v>
      </c>
      <c r="E10" s="424">
        <v>0.58116908822228208</v>
      </c>
      <c r="F10" s="424">
        <v>0.59048691159147426</v>
      </c>
      <c r="G10" s="412">
        <v>0.6207409205008233</v>
      </c>
      <c r="H10" s="425">
        <v>0.62138607440039806</v>
      </c>
      <c r="I10" s="988">
        <v>0.63470715814286072</v>
      </c>
      <c r="J10" s="988">
        <v>0.64895627940526934</v>
      </c>
      <c r="K10" s="988">
        <v>0.66885238538382263</v>
      </c>
    </row>
    <row r="11" spans="2:11" ht="12.75" customHeight="1">
      <c r="B11" s="113" t="s">
        <v>292</v>
      </c>
      <c r="C11" s="113"/>
      <c r="D11" s="831">
        <v>0.51629999999999998</v>
      </c>
      <c r="E11" s="424">
        <v>0.5113133009809897</v>
      </c>
      <c r="F11" s="424">
        <v>0.51391396384736454</v>
      </c>
      <c r="G11" s="412">
        <v>0.52949668804033712</v>
      </c>
      <c r="H11" s="425">
        <v>0.53950428488151181</v>
      </c>
      <c r="I11" s="988">
        <v>0.55432845772334693</v>
      </c>
      <c r="J11" s="988">
        <v>0.56151715919177958</v>
      </c>
      <c r="K11" s="988">
        <v>0.56884688101245817</v>
      </c>
    </row>
    <row r="12" spans="2:11" ht="12.75" customHeight="1">
      <c r="B12" s="113" t="s">
        <v>293</v>
      </c>
      <c r="C12" s="113"/>
      <c r="D12" s="831">
        <v>0.6159</v>
      </c>
      <c r="E12" s="424">
        <v>0.60080549054836507</v>
      </c>
      <c r="F12" s="424">
        <v>0.59282060152473814</v>
      </c>
      <c r="G12" s="412">
        <v>0.61312844205941908</v>
      </c>
      <c r="H12" s="425">
        <v>0.61706773047867824</v>
      </c>
      <c r="I12" s="988">
        <v>0.62616765973507482</v>
      </c>
      <c r="J12" s="988">
        <v>0.63928100616064287</v>
      </c>
      <c r="K12" s="988">
        <v>0.65602358196104316</v>
      </c>
    </row>
    <row r="13" spans="2:11" ht="12.75" customHeight="1">
      <c r="B13" s="826" t="s">
        <v>330</v>
      </c>
      <c r="C13" s="826"/>
      <c r="D13" s="947">
        <v>0.60209999999999997</v>
      </c>
      <c r="E13" s="426">
        <v>0.59072759785208639</v>
      </c>
      <c r="F13" s="426">
        <v>0.58220219243928328</v>
      </c>
      <c r="G13" s="417">
        <v>0.60726842135522308</v>
      </c>
      <c r="H13" s="427">
        <v>0.61048444310406391</v>
      </c>
      <c r="I13" s="426">
        <v>0.61569093075651082</v>
      </c>
      <c r="J13" s="426">
        <v>0.62411710520845731</v>
      </c>
      <c r="K13" s="426">
        <v>0.64194606765530948</v>
      </c>
    </row>
    <row r="14" spans="2:11" ht="5.25" customHeight="1">
      <c r="B14" s="203"/>
      <c r="C14" s="203"/>
      <c r="D14" s="232"/>
      <c r="E14" s="232"/>
      <c r="F14" s="232"/>
      <c r="G14" s="232"/>
      <c r="H14" s="232"/>
      <c r="I14" s="232"/>
      <c r="J14" s="232"/>
      <c r="K14" s="232"/>
    </row>
    <row r="15" spans="2:11" ht="13.5" customHeight="1">
      <c r="B15" s="233" t="s">
        <v>331</v>
      </c>
      <c r="C15" s="203"/>
      <c r="D15" s="232"/>
      <c r="E15" s="232"/>
      <c r="F15" s="232"/>
      <c r="G15" s="232"/>
      <c r="H15" s="232"/>
      <c r="I15" s="232"/>
      <c r="J15" s="232"/>
      <c r="K15" s="232"/>
    </row>
    <row r="16" spans="2:11" ht="13.5" customHeight="1">
      <c r="B16" s="233" t="s">
        <v>337</v>
      </c>
      <c r="C16" s="203"/>
      <c r="D16" s="232"/>
      <c r="E16" s="232"/>
      <c r="F16" s="232"/>
      <c r="G16" s="232"/>
      <c r="H16" s="232"/>
      <c r="I16" s="232"/>
      <c r="J16" s="232"/>
      <c r="K16" s="232"/>
    </row>
    <row r="17" spans="2:11" ht="13.5" customHeight="1">
      <c r="B17" s="233" t="s">
        <v>338</v>
      </c>
      <c r="C17" s="203"/>
      <c r="D17" s="232"/>
      <c r="E17" s="232"/>
      <c r="F17" s="232"/>
      <c r="G17" s="232"/>
      <c r="H17" s="232"/>
      <c r="I17" s="232"/>
      <c r="J17" s="232"/>
      <c r="K17" s="232"/>
    </row>
    <row r="18" spans="2:11" ht="13.5" customHeight="1">
      <c r="B18" s="233" t="s">
        <v>339</v>
      </c>
      <c r="C18" s="203"/>
      <c r="D18" s="232"/>
      <c r="E18" s="232"/>
      <c r="F18" s="232"/>
      <c r="G18" s="232"/>
      <c r="H18" s="232"/>
      <c r="I18" s="232"/>
      <c r="J18" s="232"/>
      <c r="K18" s="232"/>
    </row>
    <row r="19" spans="2:11" ht="11.25" customHeight="1">
      <c r="B19" s="233" t="s">
        <v>340</v>
      </c>
      <c r="D19" s="72"/>
      <c r="E19" s="72"/>
      <c r="F19" s="72"/>
      <c r="G19" s="72"/>
      <c r="H19" s="72"/>
      <c r="I19" s="72"/>
      <c r="J19" s="72"/>
      <c r="K19" s="72"/>
    </row>
    <row r="20" spans="2:11" ht="12" customHeight="1">
      <c r="B20" s="233" t="s">
        <v>341</v>
      </c>
      <c r="D20" s="72"/>
      <c r="E20" s="72"/>
      <c r="F20" s="72"/>
      <c r="G20" s="72"/>
      <c r="H20" s="72"/>
      <c r="I20" s="72"/>
      <c r="J20" s="72"/>
      <c r="K20" s="72"/>
    </row>
    <row r="21" spans="2:11" ht="11.25" customHeight="1">
      <c r="B21" s="233" t="s">
        <v>342</v>
      </c>
      <c r="D21" s="72"/>
      <c r="E21" s="72"/>
      <c r="F21" s="72"/>
      <c r="G21" s="72"/>
      <c r="H21" s="72"/>
      <c r="I21" s="72"/>
      <c r="J21" s="72"/>
      <c r="K21" s="72"/>
    </row>
    <row r="22" spans="2:11" s="71" customFormat="1" ht="11.25" customHeight="1">
      <c r="B22" s="252" t="s">
        <v>343</v>
      </c>
    </row>
    <row r="23" spans="2:11" s="71" customFormat="1" ht="11.25" customHeight="1">
      <c r="B23" s="252" t="s">
        <v>344</v>
      </c>
    </row>
  </sheetData>
  <mergeCells count="2">
    <mergeCell ref="H4:K4"/>
    <mergeCell ref="D4:G4"/>
  </mergeCells>
  <pageMargins left="0.5" right="0.5" top="1" bottom="0.5" header="0.5" footer="0.3"/>
  <pageSetup scale="97" orientation="landscape" r:id="rId1"/>
  <headerFooter scaleWithDoc="0">
    <oddHeader>&amp;L&amp;G</oddHeader>
    <oddFooter>&amp;C&amp;"Open Sans,Regular"&amp;8&amp;P</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16"/>
  <sheetViews>
    <sheetView showGridLines="0" workbookViewId="0">
      <selection activeCell="R35" sqref="R35"/>
    </sheetView>
  </sheetViews>
  <sheetFormatPr defaultColWidth="9.140625" defaultRowHeight="16.5"/>
  <cols>
    <col min="1" max="1" width="3.5703125" style="72" customWidth="1"/>
    <col min="2" max="2" width="25.85546875" style="72" customWidth="1"/>
    <col min="3" max="3" width="2.140625" style="72" customWidth="1"/>
    <col min="4" max="11" width="12.5703125" style="152" customWidth="1"/>
    <col min="12" max="16384" width="9.140625" style="72"/>
  </cols>
  <sheetData>
    <row r="1" spans="2:11" ht="11.25" customHeight="1">
      <c r="B1" s="149"/>
      <c r="C1" s="149"/>
    </row>
    <row r="2" spans="2:11" ht="15.75" customHeight="1">
      <c r="B2" s="151" t="s">
        <v>345</v>
      </c>
      <c r="C2" s="151"/>
    </row>
    <row r="3" spans="2:11" ht="5.25" customHeight="1">
      <c r="B3" s="154"/>
      <c r="C3" s="154"/>
    </row>
    <row r="4" spans="2:11" ht="12.95" customHeight="1">
      <c r="B4" s="171"/>
      <c r="C4" s="171"/>
      <c r="D4" s="1015" t="s">
        <v>59</v>
      </c>
      <c r="E4" s="1015"/>
      <c r="F4" s="1015"/>
      <c r="G4" s="1015"/>
      <c r="H4" s="1014" t="s">
        <v>60</v>
      </c>
      <c r="I4" s="1014"/>
      <c r="J4" s="1014"/>
      <c r="K4" s="1014"/>
    </row>
    <row r="5" spans="2:11" ht="12.75" customHeight="1">
      <c r="B5" s="950"/>
      <c r="C5" s="911"/>
      <c r="D5" s="949" t="s">
        <v>17</v>
      </c>
      <c r="E5" s="951" t="s">
        <v>62</v>
      </c>
      <c r="F5" s="951" t="s">
        <v>63</v>
      </c>
      <c r="G5" s="420" t="s">
        <v>64</v>
      </c>
      <c r="H5" s="421" t="s">
        <v>17</v>
      </c>
      <c r="I5" s="951" t="s">
        <v>62</v>
      </c>
      <c r="J5" s="951" t="s">
        <v>63</v>
      </c>
      <c r="K5" s="951" t="s">
        <v>64</v>
      </c>
    </row>
    <row r="6" spans="2:11" ht="5.0999999999999996" customHeight="1">
      <c r="B6" s="182"/>
      <c r="C6" s="137"/>
      <c r="D6" s="901"/>
      <c r="E6" s="182"/>
      <c r="F6" s="182"/>
      <c r="G6" s="927"/>
      <c r="H6" s="952"/>
      <c r="I6" s="997"/>
      <c r="J6" s="997"/>
      <c r="K6" s="997"/>
    </row>
    <row r="7" spans="2:11" ht="12.75" customHeight="1">
      <c r="B7" s="182" t="s">
        <v>346</v>
      </c>
      <c r="C7" s="233"/>
      <c r="D7" s="825">
        <v>720</v>
      </c>
      <c r="E7" s="88">
        <v>722</v>
      </c>
      <c r="F7" s="88">
        <v>722</v>
      </c>
      <c r="G7" s="688">
        <v>720</v>
      </c>
      <c r="H7" s="953">
        <v>718</v>
      </c>
      <c r="I7" s="88">
        <v>717</v>
      </c>
      <c r="J7" s="88">
        <v>711.11</v>
      </c>
      <c r="K7" s="88">
        <v>709.79454046388139</v>
      </c>
    </row>
    <row r="8" spans="2:11" ht="12.75" customHeight="1">
      <c r="B8" s="182" t="s">
        <v>347</v>
      </c>
      <c r="C8" s="233"/>
      <c r="D8" s="825">
        <v>709</v>
      </c>
      <c r="E8" s="88">
        <v>708</v>
      </c>
      <c r="F8" s="88">
        <v>708</v>
      </c>
      <c r="G8" s="688">
        <v>708</v>
      </c>
      <c r="H8" s="953">
        <v>704</v>
      </c>
      <c r="I8" s="88">
        <v>703</v>
      </c>
      <c r="J8" s="88">
        <v>700.17</v>
      </c>
      <c r="K8" s="88">
        <v>697.75999990397008</v>
      </c>
    </row>
    <row r="9" spans="2:11" ht="12.75" customHeight="1">
      <c r="B9" s="182" t="s">
        <v>348</v>
      </c>
      <c r="C9" s="233"/>
      <c r="D9" s="825">
        <v>704</v>
      </c>
      <c r="E9" s="88">
        <v>702</v>
      </c>
      <c r="F9" s="88">
        <v>702.23</v>
      </c>
      <c r="G9" s="688">
        <v>701</v>
      </c>
      <c r="H9" s="953">
        <v>699</v>
      </c>
      <c r="I9" s="88">
        <v>699</v>
      </c>
      <c r="J9" s="88">
        <v>694.43</v>
      </c>
      <c r="K9" s="88">
        <v>692.17650257636933</v>
      </c>
    </row>
    <row r="10" spans="2:11" ht="12.75" customHeight="1">
      <c r="B10" s="182" t="s">
        <v>349</v>
      </c>
      <c r="C10" s="233"/>
      <c r="D10" s="825">
        <v>703</v>
      </c>
      <c r="E10" s="88">
        <v>704</v>
      </c>
      <c r="F10" s="88">
        <v>704</v>
      </c>
      <c r="G10" s="688">
        <v>702</v>
      </c>
      <c r="H10" s="953">
        <v>698</v>
      </c>
      <c r="I10" s="88">
        <v>698</v>
      </c>
      <c r="J10" s="88">
        <v>692.58</v>
      </c>
      <c r="K10" s="88">
        <v>689.55814382922802</v>
      </c>
    </row>
    <row r="11" spans="2:11" ht="12.75" customHeight="1">
      <c r="B11" s="182" t="s">
        <v>350</v>
      </c>
      <c r="C11" s="233"/>
      <c r="D11" s="825">
        <v>708</v>
      </c>
      <c r="E11" s="88">
        <v>707</v>
      </c>
      <c r="F11" s="88">
        <v>706.21366627515374</v>
      </c>
      <c r="G11" s="688">
        <v>704.81497158805553</v>
      </c>
      <c r="H11" s="953">
        <v>701.10005448717948</v>
      </c>
      <c r="I11" s="88">
        <v>698</v>
      </c>
      <c r="J11" s="88">
        <v>695.41</v>
      </c>
      <c r="K11" s="88">
        <v>696.49882089242487</v>
      </c>
    </row>
    <row r="12" spans="2:11" ht="12.75" customHeight="1">
      <c r="B12" s="946" t="s">
        <v>237</v>
      </c>
      <c r="C12" s="915"/>
      <c r="D12" s="908">
        <v>707</v>
      </c>
      <c r="E12" s="954">
        <v>707</v>
      </c>
      <c r="F12" s="954">
        <v>706.53</v>
      </c>
      <c r="G12" s="955">
        <v>705</v>
      </c>
      <c r="H12" s="956">
        <v>702</v>
      </c>
      <c r="I12" s="954">
        <v>700</v>
      </c>
      <c r="J12" s="954">
        <v>696.55</v>
      </c>
      <c r="K12" s="954">
        <v>695.07866043154297</v>
      </c>
    </row>
    <row r="13" spans="2:11" ht="5.25" customHeight="1">
      <c r="B13" s="203"/>
      <c r="C13" s="203"/>
      <c r="D13" s="232"/>
      <c r="E13" s="232"/>
      <c r="F13" s="232"/>
      <c r="G13" s="232"/>
      <c r="H13" s="232"/>
      <c r="I13" s="232"/>
      <c r="J13" s="232"/>
      <c r="K13" s="232"/>
    </row>
    <row r="14" spans="2:11" ht="13.5" customHeight="1">
      <c r="B14" s="233" t="s">
        <v>351</v>
      </c>
      <c r="C14" s="203"/>
      <c r="D14" s="232"/>
      <c r="E14" s="232"/>
      <c r="F14" s="232"/>
      <c r="G14" s="232"/>
      <c r="H14" s="232"/>
      <c r="I14" s="232"/>
      <c r="J14" s="232"/>
      <c r="K14" s="232"/>
    </row>
    <row r="15" spans="2:11" ht="13.5" customHeight="1">
      <c r="B15" s="233" t="s">
        <v>352</v>
      </c>
      <c r="C15" s="203"/>
      <c r="D15" s="232"/>
      <c r="E15" s="232"/>
      <c r="F15" s="232"/>
      <c r="G15" s="232"/>
      <c r="H15" s="232"/>
      <c r="I15" s="232"/>
      <c r="J15" s="232"/>
      <c r="K15" s="232"/>
    </row>
    <row r="16" spans="2:11" ht="12.95" customHeight="1">
      <c r="B16" s="233" t="s">
        <v>353</v>
      </c>
      <c r="C16" s="203"/>
      <c r="D16" s="232"/>
      <c r="E16" s="232"/>
      <c r="F16" s="232"/>
      <c r="G16" s="232"/>
      <c r="H16" s="232"/>
      <c r="I16" s="232"/>
      <c r="J16" s="232"/>
      <c r="K16" s="232"/>
    </row>
  </sheetData>
  <mergeCells count="2">
    <mergeCell ref="H4:K4"/>
    <mergeCell ref="D4:G4"/>
  </mergeCells>
  <pageMargins left="0.5" right="0.5" top="1" bottom="0.5" header="0.5" footer="0.3"/>
  <pageSetup scale="98" fitToHeight="0" orientation="landscape" r:id="rId1"/>
  <headerFooter scaleWithDoc="0">
    <oddHeader>&amp;L&amp;G</oddHeader>
    <oddFooter>&amp;C&amp;"Open Sans,Regular"&amp;8&amp;P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L70"/>
  <sheetViews>
    <sheetView showGridLines="0" topLeftCell="A34" workbookViewId="0">
      <selection activeCell="R35" sqref="R35"/>
    </sheetView>
  </sheetViews>
  <sheetFormatPr defaultColWidth="8.85546875" defaultRowHeight="16.5"/>
  <cols>
    <col min="1" max="1" width="3.5703125" style="71" customWidth="1"/>
    <col min="2" max="2" width="3.140625" style="71" customWidth="1"/>
    <col min="3" max="3" width="113.42578125" style="272" customWidth="1"/>
    <col min="4" max="4" width="5" style="272" customWidth="1"/>
    <col min="5" max="12" width="9.5703125" style="71" customWidth="1"/>
    <col min="13" max="16384" width="8.85546875" style="71"/>
  </cols>
  <sheetData>
    <row r="1" spans="2:12" ht="11.25" customHeight="1">
      <c r="E1" s="273"/>
      <c r="H1" s="273"/>
    </row>
    <row r="2" spans="2:12">
      <c r="B2" s="274" t="s">
        <v>43</v>
      </c>
      <c r="E2" s="83"/>
      <c r="H2" s="83"/>
    </row>
    <row r="3" spans="2:12" ht="5.25" customHeight="1">
      <c r="B3" s="274"/>
    </row>
    <row r="4" spans="2:12" s="275" customFormat="1" ht="12.75" customHeight="1">
      <c r="B4" s="155" t="s">
        <v>250</v>
      </c>
      <c r="C4" s="276"/>
      <c r="D4" s="276"/>
      <c r="E4" s="1017" t="s">
        <v>59</v>
      </c>
      <c r="F4" s="1017"/>
      <c r="G4" s="1017"/>
      <c r="H4" s="1017"/>
      <c r="I4" s="1016" t="s">
        <v>60</v>
      </c>
      <c r="J4" s="1016"/>
      <c r="K4" s="1016"/>
      <c r="L4" s="1016"/>
    </row>
    <row r="5" spans="2:12" s="275" customFormat="1" ht="12.75" customHeight="1">
      <c r="B5" s="1019"/>
      <c r="C5" s="1019"/>
      <c r="D5" s="893"/>
      <c r="E5" s="447" t="s">
        <v>17</v>
      </c>
      <c r="F5" s="448" t="s">
        <v>62</v>
      </c>
      <c r="G5" s="448" t="s">
        <v>63</v>
      </c>
      <c r="H5" s="449" t="s">
        <v>64</v>
      </c>
      <c r="I5" s="448" t="s">
        <v>17</v>
      </c>
      <c r="J5" s="448" t="s">
        <v>62</v>
      </c>
      <c r="K5" s="448" t="s">
        <v>63</v>
      </c>
      <c r="L5" s="448" t="s">
        <v>64</v>
      </c>
    </row>
    <row r="6" spans="2:12" s="275" customFormat="1" ht="12" customHeight="1">
      <c r="B6" s="1018" t="s">
        <v>354</v>
      </c>
      <c r="C6" s="1018"/>
      <c r="D6" s="277"/>
      <c r="E6" s="450"/>
      <c r="F6" s="278"/>
      <c r="G6" s="278"/>
      <c r="H6" s="451"/>
      <c r="I6" s="106"/>
      <c r="J6" s="278"/>
      <c r="K6" s="278"/>
      <c r="L6" s="278"/>
    </row>
    <row r="7" spans="2:12" s="275" customFormat="1" ht="11.45" customHeight="1">
      <c r="B7" s="279">
        <v>1</v>
      </c>
      <c r="C7" s="280" t="s">
        <v>355</v>
      </c>
      <c r="D7" s="281"/>
      <c r="E7" s="446">
        <v>227259</v>
      </c>
      <c r="F7" s="283">
        <v>226604</v>
      </c>
      <c r="G7" s="283">
        <v>216652</v>
      </c>
      <c r="H7" s="452">
        <v>216541</v>
      </c>
      <c r="I7" s="282">
        <v>215536</v>
      </c>
      <c r="J7" s="283">
        <v>214980</v>
      </c>
      <c r="K7" s="283">
        <v>214418</v>
      </c>
      <c r="L7" s="283">
        <v>214418</v>
      </c>
    </row>
    <row r="8" spans="2:12" s="275" customFormat="1" ht="11.45" customHeight="1">
      <c r="B8" s="279">
        <v>2</v>
      </c>
      <c r="C8" s="280" t="s">
        <v>356</v>
      </c>
      <c r="D8" s="281"/>
      <c r="E8" s="446">
        <v>1649890</v>
      </c>
      <c r="F8" s="283">
        <v>1577018</v>
      </c>
      <c r="G8" s="283">
        <v>1521110</v>
      </c>
      <c r="H8" s="452">
        <v>1456957</v>
      </c>
      <c r="I8" s="282">
        <v>1395381</v>
      </c>
      <c r="J8" s="283">
        <v>1331184</v>
      </c>
      <c r="K8" s="283">
        <v>1264191</v>
      </c>
      <c r="L8" s="283">
        <v>1218543</v>
      </c>
    </row>
    <row r="9" spans="2:12" s="275" customFormat="1" ht="11.45" customHeight="1">
      <c r="B9" s="279">
        <v>3</v>
      </c>
      <c r="C9" s="280" t="s">
        <v>357</v>
      </c>
      <c r="D9" s="281"/>
      <c r="E9" s="446">
        <v>-8263</v>
      </c>
      <c r="F9" s="283">
        <v>-8998</v>
      </c>
      <c r="G9" s="283">
        <v>-16816</v>
      </c>
      <c r="H9" s="452">
        <v>-12219</v>
      </c>
      <c r="I9" s="282">
        <v>-19009</v>
      </c>
      <c r="J9" s="283">
        <v>-24643</v>
      </c>
      <c r="K9" s="283">
        <v>-29580</v>
      </c>
      <c r="L9" s="283">
        <v>-36781</v>
      </c>
    </row>
    <row r="10" spans="2:12" s="275" customFormat="1" ht="11.45" customHeight="1">
      <c r="B10" s="279">
        <v>4</v>
      </c>
      <c r="C10" s="280" t="s">
        <v>358</v>
      </c>
      <c r="D10" s="284"/>
      <c r="E10" s="453">
        <v>0</v>
      </c>
      <c r="F10" s="285">
        <v>0</v>
      </c>
      <c r="G10" s="285">
        <v>0</v>
      </c>
      <c r="H10" s="454">
        <v>0</v>
      </c>
      <c r="I10" s="285">
        <v>0</v>
      </c>
      <c r="J10" s="285">
        <v>0</v>
      </c>
      <c r="K10" s="285">
        <v>0</v>
      </c>
      <c r="L10" s="285">
        <v>0</v>
      </c>
    </row>
    <row r="11" spans="2:12" s="275" customFormat="1" ht="11.45" customHeight="1">
      <c r="B11" s="279">
        <v>5</v>
      </c>
      <c r="C11" s="280" t="s">
        <v>359</v>
      </c>
      <c r="D11" s="281"/>
      <c r="E11" s="453">
        <v>0</v>
      </c>
      <c r="F11" s="285">
        <v>0</v>
      </c>
      <c r="G11" s="285">
        <v>0</v>
      </c>
      <c r="H11" s="454">
        <v>0</v>
      </c>
      <c r="I11" s="285">
        <v>0</v>
      </c>
      <c r="J11" s="285">
        <v>0</v>
      </c>
      <c r="K11" s="285">
        <v>0</v>
      </c>
      <c r="L11" s="285">
        <v>0</v>
      </c>
    </row>
    <row r="12" spans="2:12" s="275" customFormat="1" ht="11.45" customHeight="1">
      <c r="B12" s="957">
        <v>6</v>
      </c>
      <c r="C12" s="958" t="s">
        <v>360</v>
      </c>
      <c r="D12" s="959"/>
      <c r="E12" s="455">
        <v>1868886</v>
      </c>
      <c r="F12" s="456">
        <v>1794624</v>
      </c>
      <c r="G12" s="456">
        <v>1720946</v>
      </c>
      <c r="H12" s="457">
        <v>1661279</v>
      </c>
      <c r="I12" s="960">
        <v>1591908</v>
      </c>
      <c r="J12" s="456">
        <v>1521521</v>
      </c>
      <c r="K12" s="456">
        <v>1449029</v>
      </c>
      <c r="L12" s="456">
        <v>1396180</v>
      </c>
    </row>
    <row r="13" spans="2:12" s="275" customFormat="1" ht="3.95" customHeight="1">
      <c r="B13" s="279"/>
      <c r="C13" s="173"/>
      <c r="D13" s="286"/>
      <c r="E13" s="446"/>
      <c r="F13" s="283"/>
      <c r="G13" s="283"/>
      <c r="H13" s="452"/>
      <c r="I13" s="282"/>
      <c r="J13" s="283"/>
      <c r="K13" s="283"/>
      <c r="L13" s="283"/>
    </row>
    <row r="14" spans="2:12" s="275" customFormat="1" ht="12" customHeight="1">
      <c r="B14" s="1018" t="s">
        <v>361</v>
      </c>
      <c r="C14" s="1018"/>
      <c r="D14" s="277"/>
      <c r="E14" s="441"/>
      <c r="F14" s="85"/>
      <c r="G14" s="85"/>
      <c r="H14" s="442"/>
      <c r="I14" s="85"/>
      <c r="J14" s="85"/>
      <c r="K14" s="85"/>
      <c r="L14" s="85"/>
    </row>
    <row r="15" spans="2:12" s="275" customFormat="1" ht="11.45" customHeight="1">
      <c r="B15" s="279">
        <v>26</v>
      </c>
      <c r="C15" s="280" t="s">
        <v>362</v>
      </c>
      <c r="D15" s="277"/>
      <c r="E15" s="441">
        <v>5442</v>
      </c>
      <c r="F15" s="85">
        <v>6525</v>
      </c>
      <c r="G15" s="85">
        <v>8277</v>
      </c>
      <c r="H15" s="442">
        <v>10233</v>
      </c>
      <c r="I15" s="85">
        <v>15873</v>
      </c>
      <c r="J15" s="85">
        <v>17293</v>
      </c>
      <c r="K15" s="85">
        <v>18772</v>
      </c>
      <c r="L15" s="85">
        <v>16125</v>
      </c>
    </row>
    <row r="16" spans="2:12" s="275" customFormat="1" ht="11.45" customHeight="1">
      <c r="B16" s="279">
        <v>28</v>
      </c>
      <c r="C16" s="280" t="s">
        <v>363</v>
      </c>
      <c r="D16" s="281"/>
      <c r="E16" s="446">
        <v>-99524</v>
      </c>
      <c r="F16" s="283">
        <v>-96927</v>
      </c>
      <c r="G16" s="283">
        <v>-82257</v>
      </c>
      <c r="H16" s="452">
        <v>-87285</v>
      </c>
      <c r="I16" s="282">
        <v>-82321</v>
      </c>
      <c r="J16" s="283">
        <v>-80569</v>
      </c>
      <c r="K16" s="283">
        <v>-76986</v>
      </c>
      <c r="L16" s="283">
        <v>-71505</v>
      </c>
    </row>
    <row r="17" spans="2:12" s="275" customFormat="1" ht="11.45" customHeight="1">
      <c r="B17" s="957">
        <v>29</v>
      </c>
      <c r="C17" s="958" t="s">
        <v>364</v>
      </c>
      <c r="D17" s="959"/>
      <c r="E17" s="455">
        <v>1774804</v>
      </c>
      <c r="F17" s="456">
        <v>1704222</v>
      </c>
      <c r="G17" s="456">
        <v>1646966</v>
      </c>
      <c r="H17" s="457">
        <v>1584227</v>
      </c>
      <c r="I17" s="960">
        <v>1525460</v>
      </c>
      <c r="J17" s="456">
        <v>1458245</v>
      </c>
      <c r="K17" s="456">
        <v>1390815</v>
      </c>
      <c r="L17" s="456">
        <v>1340800</v>
      </c>
    </row>
    <row r="18" spans="2:12" s="275" customFormat="1" ht="11.45" customHeight="1">
      <c r="B18" s="957" t="s">
        <v>365</v>
      </c>
      <c r="C18" s="958" t="s">
        <v>366</v>
      </c>
      <c r="D18" s="959"/>
      <c r="E18" s="455">
        <v>1769362</v>
      </c>
      <c r="F18" s="456">
        <v>1697697</v>
      </c>
      <c r="G18" s="456">
        <v>1638689</v>
      </c>
      <c r="H18" s="457">
        <v>1573994</v>
      </c>
      <c r="I18" s="960">
        <v>1509587</v>
      </c>
      <c r="J18" s="456">
        <v>1440952</v>
      </c>
      <c r="K18" s="456">
        <v>1372043</v>
      </c>
      <c r="L18" s="456">
        <v>1324675</v>
      </c>
    </row>
    <row r="19" spans="2:12" s="275" customFormat="1" ht="3.95" customHeight="1">
      <c r="B19" s="279"/>
      <c r="C19" s="287"/>
      <c r="D19" s="277"/>
      <c r="E19" s="446"/>
      <c r="F19" s="283"/>
      <c r="G19" s="283"/>
      <c r="H19" s="452"/>
      <c r="I19" s="282"/>
      <c r="J19" s="283"/>
      <c r="K19" s="283"/>
      <c r="L19" s="283"/>
    </row>
    <row r="20" spans="2:12" s="275" customFormat="1" ht="12" customHeight="1">
      <c r="B20" s="1018" t="s">
        <v>367</v>
      </c>
      <c r="C20" s="1018"/>
      <c r="D20" s="277"/>
      <c r="E20" s="441"/>
      <c r="F20" s="85"/>
      <c r="G20" s="85"/>
      <c r="H20" s="442"/>
      <c r="I20" s="85"/>
      <c r="J20" s="85"/>
      <c r="K20" s="85"/>
      <c r="L20" s="85"/>
    </row>
    <row r="21" spans="2:12" s="275" customFormat="1" ht="11.45" customHeight="1">
      <c r="B21" s="279">
        <v>30</v>
      </c>
      <c r="C21" s="280" t="s">
        <v>368</v>
      </c>
      <c r="D21" s="281"/>
      <c r="E21" s="453">
        <v>72554</v>
      </c>
      <c r="F21" s="285">
        <v>72554</v>
      </c>
      <c r="G21" s="285">
        <v>72554</v>
      </c>
      <c r="H21" s="454">
        <v>72554</v>
      </c>
      <c r="I21" s="285">
        <v>72554</v>
      </c>
      <c r="J21" s="285">
        <v>72554</v>
      </c>
      <c r="K21" s="285">
        <v>72554</v>
      </c>
      <c r="L21" s="285">
        <v>72554</v>
      </c>
    </row>
    <row r="22" spans="2:12" s="275" customFormat="1" ht="11.45" customHeight="1">
      <c r="B22" s="279">
        <v>31</v>
      </c>
      <c r="C22" s="280" t="s">
        <v>369</v>
      </c>
      <c r="D22" s="281"/>
      <c r="E22" s="453">
        <v>72554</v>
      </c>
      <c r="F22" s="285">
        <v>72554</v>
      </c>
      <c r="G22" s="285">
        <v>72554</v>
      </c>
      <c r="H22" s="454">
        <v>72554</v>
      </c>
      <c r="I22" s="285">
        <v>72554</v>
      </c>
      <c r="J22" s="285">
        <v>72554</v>
      </c>
      <c r="K22" s="285">
        <v>72554</v>
      </c>
      <c r="L22" s="285">
        <v>72554</v>
      </c>
    </row>
    <row r="23" spans="2:12" s="275" customFormat="1" ht="11.45" customHeight="1">
      <c r="B23" s="279">
        <v>32</v>
      </c>
      <c r="C23" s="280" t="s">
        <v>370</v>
      </c>
      <c r="D23" s="281"/>
      <c r="E23" s="453">
        <v>0</v>
      </c>
      <c r="F23" s="285">
        <v>0</v>
      </c>
      <c r="G23" s="285">
        <v>0</v>
      </c>
      <c r="H23" s="454">
        <v>0</v>
      </c>
      <c r="I23" s="285">
        <v>0</v>
      </c>
      <c r="J23" s="285">
        <v>0</v>
      </c>
      <c r="K23" s="285">
        <v>0</v>
      </c>
      <c r="L23" s="285">
        <v>0</v>
      </c>
    </row>
    <row r="24" spans="2:12" s="275" customFormat="1" ht="11.45" customHeight="1">
      <c r="B24" s="279">
        <v>33</v>
      </c>
      <c r="C24" s="280" t="s">
        <v>371</v>
      </c>
      <c r="D24" s="284"/>
      <c r="E24" s="453">
        <v>0</v>
      </c>
      <c r="F24" s="285">
        <v>0</v>
      </c>
      <c r="G24" s="285">
        <v>0</v>
      </c>
      <c r="H24" s="454">
        <v>0</v>
      </c>
      <c r="I24" s="285">
        <v>0</v>
      </c>
      <c r="J24" s="285">
        <v>0</v>
      </c>
      <c r="K24" s="285">
        <v>0</v>
      </c>
      <c r="L24" s="285">
        <v>0</v>
      </c>
    </row>
    <row r="25" spans="2:12" s="275" customFormat="1" ht="11.45" customHeight="1">
      <c r="B25" s="279">
        <v>34</v>
      </c>
      <c r="C25" s="280" t="s">
        <v>372</v>
      </c>
      <c r="D25" s="284"/>
      <c r="E25" s="453">
        <v>0</v>
      </c>
      <c r="F25" s="285">
        <v>0</v>
      </c>
      <c r="G25" s="285">
        <v>0</v>
      </c>
      <c r="H25" s="454">
        <v>0</v>
      </c>
      <c r="I25" s="285">
        <v>0</v>
      </c>
      <c r="J25" s="285">
        <v>0</v>
      </c>
      <c r="K25" s="285">
        <v>0</v>
      </c>
      <c r="L25" s="285">
        <v>0</v>
      </c>
    </row>
    <row r="26" spans="2:12" s="275" customFormat="1" ht="11.45" customHeight="1">
      <c r="B26" s="279">
        <v>35</v>
      </c>
      <c r="C26" s="280" t="s">
        <v>373</v>
      </c>
      <c r="D26" s="281"/>
      <c r="E26" s="453">
        <v>0</v>
      </c>
      <c r="F26" s="285">
        <v>0</v>
      </c>
      <c r="G26" s="285">
        <v>0</v>
      </c>
      <c r="H26" s="454">
        <v>0</v>
      </c>
      <c r="I26" s="285">
        <v>0</v>
      </c>
      <c r="J26" s="285">
        <v>0</v>
      </c>
      <c r="K26" s="285">
        <v>0</v>
      </c>
      <c r="L26" s="285">
        <v>0</v>
      </c>
    </row>
    <row r="27" spans="2:12" s="275" customFormat="1" ht="11.45" customHeight="1">
      <c r="B27" s="957">
        <v>36</v>
      </c>
      <c r="C27" s="958" t="s">
        <v>374</v>
      </c>
      <c r="D27" s="959"/>
      <c r="E27" s="455">
        <v>72554</v>
      </c>
      <c r="F27" s="456">
        <v>72554</v>
      </c>
      <c r="G27" s="456">
        <v>72554</v>
      </c>
      <c r="H27" s="457">
        <v>72554</v>
      </c>
      <c r="I27" s="960">
        <v>72554</v>
      </c>
      <c r="J27" s="456">
        <v>72554</v>
      </c>
      <c r="K27" s="456">
        <v>72554</v>
      </c>
      <c r="L27" s="456">
        <v>72554</v>
      </c>
    </row>
    <row r="28" spans="2:12" s="275" customFormat="1" ht="3.95" customHeight="1">
      <c r="B28" s="172"/>
      <c r="C28" s="173"/>
      <c r="D28" s="286"/>
      <c r="E28" s="446"/>
      <c r="F28" s="283"/>
      <c r="G28" s="283"/>
      <c r="H28" s="452"/>
      <c r="I28" s="282"/>
      <c r="J28" s="283"/>
      <c r="K28" s="283"/>
      <c r="L28" s="283"/>
    </row>
    <row r="29" spans="2:12" s="275" customFormat="1" ht="12" customHeight="1">
      <c r="B29" s="1018" t="s">
        <v>375</v>
      </c>
      <c r="C29" s="1018"/>
      <c r="D29" s="277"/>
      <c r="E29" s="441"/>
      <c r="F29" s="85"/>
      <c r="G29" s="85"/>
      <c r="H29" s="442"/>
      <c r="I29" s="85"/>
      <c r="J29" s="85"/>
      <c r="K29" s="85"/>
      <c r="L29" s="85"/>
    </row>
    <row r="30" spans="2:12" s="275" customFormat="1" ht="11.45" customHeight="1">
      <c r="B30" s="279">
        <v>43</v>
      </c>
      <c r="C30" s="288" t="s">
        <v>376</v>
      </c>
      <c r="D30" s="289"/>
      <c r="E30" s="453">
        <v>0</v>
      </c>
      <c r="F30" s="285">
        <v>0</v>
      </c>
      <c r="G30" s="285">
        <v>0</v>
      </c>
      <c r="H30" s="454">
        <v>0</v>
      </c>
      <c r="I30" s="285">
        <v>0</v>
      </c>
      <c r="J30" s="285">
        <v>0</v>
      </c>
      <c r="K30" s="285">
        <v>0</v>
      </c>
      <c r="L30" s="285">
        <v>0</v>
      </c>
    </row>
    <row r="31" spans="2:12" s="275" customFormat="1" ht="11.45" customHeight="1">
      <c r="B31" s="279">
        <v>44</v>
      </c>
      <c r="C31" s="280" t="s">
        <v>377</v>
      </c>
      <c r="D31" s="281"/>
      <c r="E31" s="453">
        <v>72554</v>
      </c>
      <c r="F31" s="285">
        <v>72554</v>
      </c>
      <c r="G31" s="285">
        <v>72554</v>
      </c>
      <c r="H31" s="454">
        <v>72554</v>
      </c>
      <c r="I31" s="285">
        <v>72554</v>
      </c>
      <c r="J31" s="285">
        <v>72554</v>
      </c>
      <c r="K31" s="285">
        <v>72554</v>
      </c>
      <c r="L31" s="285">
        <v>72554</v>
      </c>
    </row>
    <row r="32" spans="2:12" s="275" customFormat="1" ht="11.45" customHeight="1">
      <c r="B32" s="957">
        <v>45</v>
      </c>
      <c r="C32" s="958" t="s">
        <v>378</v>
      </c>
      <c r="D32" s="959"/>
      <c r="E32" s="455">
        <v>1847358</v>
      </c>
      <c r="F32" s="456">
        <v>1776776</v>
      </c>
      <c r="G32" s="456">
        <v>1719520</v>
      </c>
      <c r="H32" s="457">
        <v>1656781</v>
      </c>
      <c r="I32" s="960">
        <v>1598014</v>
      </c>
      <c r="J32" s="456">
        <v>1530799</v>
      </c>
      <c r="K32" s="456">
        <v>1463369</v>
      </c>
      <c r="L32" s="456">
        <v>1413354</v>
      </c>
    </row>
    <row r="33" spans="2:12" s="275" customFormat="1" ht="11.45" customHeight="1">
      <c r="B33" s="957" t="s">
        <v>379</v>
      </c>
      <c r="C33" s="958" t="s">
        <v>380</v>
      </c>
      <c r="D33" s="959"/>
      <c r="E33" s="455">
        <v>1841916</v>
      </c>
      <c r="F33" s="456">
        <v>1770251</v>
      </c>
      <c r="G33" s="456">
        <v>1711243</v>
      </c>
      <c r="H33" s="457">
        <v>1646548</v>
      </c>
      <c r="I33" s="960">
        <v>1582141</v>
      </c>
      <c r="J33" s="456">
        <v>1513506</v>
      </c>
      <c r="K33" s="456">
        <v>1444597</v>
      </c>
      <c r="L33" s="456">
        <v>1397229</v>
      </c>
    </row>
    <row r="34" spans="2:12" s="275" customFormat="1" ht="3.95" customHeight="1">
      <c r="B34" s="279"/>
      <c r="C34" s="287"/>
      <c r="D34" s="277"/>
      <c r="E34" s="446"/>
      <c r="F34" s="283"/>
      <c r="G34" s="283"/>
      <c r="H34" s="452"/>
      <c r="I34" s="282"/>
      <c r="J34" s="283"/>
      <c r="K34" s="283"/>
      <c r="L34" s="283"/>
    </row>
    <row r="35" spans="2:12" s="275" customFormat="1" ht="12" customHeight="1">
      <c r="B35" s="1018" t="s">
        <v>381</v>
      </c>
      <c r="C35" s="1018"/>
      <c r="D35" s="277"/>
      <c r="E35" s="441"/>
      <c r="F35" s="85"/>
      <c r="G35" s="85"/>
      <c r="H35" s="442"/>
      <c r="I35" s="85"/>
      <c r="J35" s="85"/>
      <c r="K35" s="85"/>
      <c r="L35" s="85"/>
    </row>
    <row r="36" spans="2:12" s="275" customFormat="1" ht="11.45" customHeight="1">
      <c r="B36" s="279">
        <v>46</v>
      </c>
      <c r="C36" s="280" t="s">
        <v>382</v>
      </c>
      <c r="D36" s="281"/>
      <c r="E36" s="453">
        <v>0</v>
      </c>
      <c r="F36" s="285">
        <v>0</v>
      </c>
      <c r="G36" s="285">
        <v>0</v>
      </c>
      <c r="H36" s="454">
        <v>0</v>
      </c>
      <c r="I36" s="285">
        <v>0</v>
      </c>
      <c r="J36" s="285">
        <v>0</v>
      </c>
      <c r="K36" s="285">
        <v>0</v>
      </c>
      <c r="L36" s="285">
        <v>0</v>
      </c>
    </row>
    <row r="37" spans="2:12" s="275" customFormat="1" ht="11.45" customHeight="1">
      <c r="B37" s="279">
        <v>47</v>
      </c>
      <c r="C37" s="280" t="s">
        <v>383</v>
      </c>
      <c r="D37" s="284"/>
      <c r="E37" s="453">
        <v>0</v>
      </c>
      <c r="F37" s="285">
        <v>0</v>
      </c>
      <c r="G37" s="285">
        <v>0</v>
      </c>
      <c r="H37" s="454">
        <v>0</v>
      </c>
      <c r="I37" s="285">
        <v>0</v>
      </c>
      <c r="J37" s="285">
        <v>0</v>
      </c>
      <c r="K37" s="285">
        <v>0</v>
      </c>
      <c r="L37" s="285">
        <v>0</v>
      </c>
    </row>
    <row r="38" spans="2:12" s="275" customFormat="1" ht="11.45" customHeight="1">
      <c r="B38" s="279">
        <v>48</v>
      </c>
      <c r="C38" s="280" t="s">
        <v>384</v>
      </c>
      <c r="D38" s="284"/>
      <c r="E38" s="453">
        <v>0</v>
      </c>
      <c r="F38" s="285">
        <v>0</v>
      </c>
      <c r="G38" s="285">
        <v>0</v>
      </c>
      <c r="H38" s="454">
        <v>0</v>
      </c>
      <c r="I38" s="285">
        <v>0</v>
      </c>
      <c r="J38" s="285">
        <v>0</v>
      </c>
      <c r="K38" s="285">
        <v>0</v>
      </c>
      <c r="L38" s="285">
        <v>0</v>
      </c>
    </row>
    <row r="39" spans="2:12" s="275" customFormat="1" ht="11.45" customHeight="1">
      <c r="B39" s="279">
        <v>49</v>
      </c>
      <c r="C39" s="280" t="s">
        <v>385</v>
      </c>
      <c r="D39" s="284"/>
      <c r="E39" s="453">
        <v>0</v>
      </c>
      <c r="F39" s="285">
        <v>0</v>
      </c>
      <c r="G39" s="285">
        <v>0</v>
      </c>
      <c r="H39" s="454">
        <v>0</v>
      </c>
      <c r="I39" s="285">
        <v>0</v>
      </c>
      <c r="J39" s="285">
        <v>0</v>
      </c>
      <c r="K39" s="285">
        <v>0</v>
      </c>
      <c r="L39" s="285">
        <v>0</v>
      </c>
    </row>
    <row r="40" spans="2:12" s="275" customFormat="1" ht="15" customHeight="1">
      <c r="B40" s="279">
        <v>50</v>
      </c>
      <c r="C40" s="280" t="s">
        <v>386</v>
      </c>
      <c r="D40" s="281"/>
      <c r="E40" s="453">
        <v>40919</v>
      </c>
      <c r="F40" s="285">
        <v>42968</v>
      </c>
      <c r="G40" s="285">
        <v>45967</v>
      </c>
      <c r="H40" s="454">
        <v>49305</v>
      </c>
      <c r="I40" s="285">
        <v>46760</v>
      </c>
      <c r="J40" s="285">
        <v>48125</v>
      </c>
      <c r="K40" s="285">
        <v>49519</v>
      </c>
      <c r="L40" s="285">
        <v>46781</v>
      </c>
    </row>
    <row r="41" spans="2:12" s="275" customFormat="1" ht="11.45" customHeight="1">
      <c r="B41" s="957">
        <v>51</v>
      </c>
      <c r="C41" s="958" t="s">
        <v>387</v>
      </c>
      <c r="D41" s="959"/>
      <c r="E41" s="455">
        <v>40919</v>
      </c>
      <c r="F41" s="456">
        <v>42968</v>
      </c>
      <c r="G41" s="456">
        <v>45967</v>
      </c>
      <c r="H41" s="457">
        <v>49305</v>
      </c>
      <c r="I41" s="960">
        <v>46760</v>
      </c>
      <c r="J41" s="456">
        <v>48125</v>
      </c>
      <c r="K41" s="456">
        <v>49519</v>
      </c>
      <c r="L41" s="456">
        <v>46781</v>
      </c>
    </row>
    <row r="42" spans="2:12" s="275" customFormat="1" ht="3.95" customHeight="1">
      <c r="B42" s="279"/>
      <c r="C42" s="287"/>
      <c r="D42" s="277"/>
      <c r="E42" s="446"/>
      <c r="F42" s="283"/>
      <c r="G42" s="283"/>
      <c r="H42" s="452"/>
      <c r="I42" s="282"/>
      <c r="J42" s="283"/>
      <c r="K42" s="283"/>
      <c r="L42" s="283"/>
    </row>
    <row r="43" spans="2:12" s="275" customFormat="1" ht="12" customHeight="1">
      <c r="B43" s="1018" t="s">
        <v>388</v>
      </c>
      <c r="C43" s="1018"/>
      <c r="D43" s="277"/>
      <c r="E43" s="441"/>
      <c r="F43" s="85"/>
      <c r="G43" s="85"/>
      <c r="H43" s="442"/>
      <c r="I43" s="85"/>
      <c r="J43" s="85"/>
      <c r="K43" s="85"/>
      <c r="L43" s="85"/>
    </row>
    <row r="44" spans="2:12" s="275" customFormat="1" ht="11.45" customHeight="1">
      <c r="B44" s="279">
        <v>57</v>
      </c>
      <c r="C44" s="280" t="s">
        <v>389</v>
      </c>
      <c r="D44" s="277"/>
      <c r="E44" s="453">
        <v>0</v>
      </c>
      <c r="F44" s="285">
        <v>0</v>
      </c>
      <c r="G44" s="285">
        <v>0</v>
      </c>
      <c r="H44" s="454">
        <v>0</v>
      </c>
      <c r="I44" s="285">
        <v>0</v>
      </c>
      <c r="J44" s="285">
        <v>0</v>
      </c>
      <c r="K44" s="285">
        <v>0</v>
      </c>
      <c r="L44" s="285">
        <v>0</v>
      </c>
    </row>
    <row r="45" spans="2:12" s="275" customFormat="1" ht="11.45" customHeight="1">
      <c r="B45" s="279">
        <v>58</v>
      </c>
      <c r="C45" s="280" t="s">
        <v>390</v>
      </c>
      <c r="D45" s="281"/>
      <c r="E45" s="453">
        <v>40919</v>
      </c>
      <c r="F45" s="285">
        <v>42968</v>
      </c>
      <c r="G45" s="285">
        <v>45967</v>
      </c>
      <c r="H45" s="454">
        <v>49305</v>
      </c>
      <c r="I45" s="285">
        <v>46760</v>
      </c>
      <c r="J45" s="285">
        <v>48125</v>
      </c>
      <c r="K45" s="285">
        <v>49519</v>
      </c>
      <c r="L45" s="285">
        <v>46781</v>
      </c>
    </row>
    <row r="46" spans="2:12" s="275" customFormat="1" ht="11.45" customHeight="1">
      <c r="B46" s="957">
        <v>59</v>
      </c>
      <c r="C46" s="958" t="s">
        <v>391</v>
      </c>
      <c r="D46" s="959"/>
      <c r="E46" s="455">
        <v>1888277</v>
      </c>
      <c r="F46" s="456">
        <v>1819744</v>
      </c>
      <c r="G46" s="456">
        <v>1765487</v>
      </c>
      <c r="H46" s="457">
        <v>1706086</v>
      </c>
      <c r="I46" s="960">
        <v>1644774</v>
      </c>
      <c r="J46" s="456">
        <v>1578924</v>
      </c>
      <c r="K46" s="456">
        <v>1512888</v>
      </c>
      <c r="L46" s="456">
        <v>1460135</v>
      </c>
    </row>
    <row r="47" spans="2:12" s="275" customFormat="1" ht="11.45" customHeight="1">
      <c r="B47" s="957" t="s">
        <v>392</v>
      </c>
      <c r="C47" s="958" t="s">
        <v>393</v>
      </c>
      <c r="D47" s="959"/>
      <c r="E47" s="455">
        <v>1888277</v>
      </c>
      <c r="F47" s="456">
        <v>1819744</v>
      </c>
      <c r="G47" s="456">
        <v>1765487</v>
      </c>
      <c r="H47" s="457">
        <v>1706086</v>
      </c>
      <c r="I47" s="960">
        <v>1644774</v>
      </c>
      <c r="J47" s="456">
        <v>1578924</v>
      </c>
      <c r="K47" s="456">
        <v>1512888</v>
      </c>
      <c r="L47" s="456">
        <v>1460135</v>
      </c>
    </row>
    <row r="48" spans="2:12" s="275" customFormat="1" ht="3.95" customHeight="1">
      <c r="B48" s="279"/>
      <c r="C48" s="173"/>
      <c r="D48" s="286"/>
      <c r="E48" s="446"/>
      <c r="F48" s="283"/>
      <c r="G48" s="283"/>
      <c r="H48" s="452"/>
      <c r="I48" s="282"/>
      <c r="J48" s="283"/>
      <c r="K48" s="283"/>
      <c r="L48" s="283"/>
    </row>
    <row r="49" spans="2:12" s="275" customFormat="1" ht="11.45" customHeight="1">
      <c r="B49" s="279">
        <v>60</v>
      </c>
      <c r="C49" s="287" t="s">
        <v>394</v>
      </c>
      <c r="D49" s="277"/>
      <c r="E49" s="446">
        <v>13309550</v>
      </c>
      <c r="F49" s="283">
        <v>12427049</v>
      </c>
      <c r="G49" s="283">
        <v>11461154</v>
      </c>
      <c r="H49" s="452">
        <v>10911018</v>
      </c>
      <c r="I49" s="282">
        <v>10426077</v>
      </c>
      <c r="J49" s="283">
        <v>10179647</v>
      </c>
      <c r="K49" s="283">
        <v>9936298</v>
      </c>
      <c r="L49" s="283">
        <v>9916286</v>
      </c>
    </row>
    <row r="50" spans="2:12" s="275" customFormat="1" ht="3.95" customHeight="1">
      <c r="B50" s="279"/>
      <c r="C50" s="287"/>
      <c r="D50" s="277"/>
      <c r="E50" s="445"/>
      <c r="F50" s="291"/>
      <c r="G50" s="291"/>
      <c r="H50" s="458"/>
      <c r="I50" s="290"/>
      <c r="J50" s="291"/>
      <c r="K50" s="291"/>
      <c r="L50" s="291"/>
    </row>
    <row r="51" spans="2:12" s="275" customFormat="1" ht="12" customHeight="1">
      <c r="B51" s="1018" t="s">
        <v>395</v>
      </c>
      <c r="C51" s="1018"/>
      <c r="D51" s="277"/>
      <c r="E51" s="459"/>
      <c r="F51" s="112"/>
      <c r="G51" s="112"/>
      <c r="H51" s="460"/>
      <c r="I51" s="112"/>
      <c r="J51" s="112"/>
      <c r="K51" s="112"/>
      <c r="L51" s="112"/>
    </row>
    <row r="52" spans="2:12" s="275" customFormat="1" ht="11.45" customHeight="1">
      <c r="B52" s="279">
        <v>61</v>
      </c>
      <c r="C52" s="280" t="s">
        <v>396</v>
      </c>
      <c r="D52" s="281"/>
      <c r="E52" s="461">
        <v>0.13334815978000758</v>
      </c>
      <c r="F52" s="293">
        <v>0.13713810897502698</v>
      </c>
      <c r="G52" s="293">
        <v>0.14369984034766481</v>
      </c>
      <c r="H52" s="462">
        <v>0.14519515960838852</v>
      </c>
      <c r="I52" s="292">
        <v>0.14631198292512132</v>
      </c>
      <c r="J52" s="293">
        <v>0.14325103807627121</v>
      </c>
      <c r="K52" s="293">
        <v>0.13997315700475166</v>
      </c>
      <c r="L52" s="293">
        <v>0.13521191300855986</v>
      </c>
    </row>
    <row r="53" spans="2:12" s="275" customFormat="1" ht="11.45" customHeight="1">
      <c r="B53" s="279" t="s">
        <v>397</v>
      </c>
      <c r="C53" s="280" t="s">
        <v>398</v>
      </c>
      <c r="D53" s="281"/>
      <c r="E53" s="461">
        <v>0.13293928044148751</v>
      </c>
      <c r="F53" s="293">
        <v>0.13661304465766572</v>
      </c>
      <c r="G53" s="293">
        <v>0.14297766176076163</v>
      </c>
      <c r="H53" s="462">
        <v>0.14425730028123865</v>
      </c>
      <c r="I53" s="292">
        <v>0.14478955027859472</v>
      </c>
      <c r="J53" s="293">
        <v>0.14155225618334311</v>
      </c>
      <c r="K53" s="293">
        <v>0.13808392220120613</v>
      </c>
      <c r="L53" s="293">
        <v>0.13358580016752239</v>
      </c>
    </row>
    <row r="54" spans="2:12" s="275" customFormat="1" ht="11.45" customHeight="1">
      <c r="B54" s="279">
        <v>62</v>
      </c>
      <c r="C54" s="280" t="s">
        <v>399</v>
      </c>
      <c r="D54" s="281"/>
      <c r="E54" s="461">
        <v>0.13879943348948687</v>
      </c>
      <c r="F54" s="293">
        <v>0.14297650230557551</v>
      </c>
      <c r="G54" s="293">
        <v>0.15003026745823325</v>
      </c>
      <c r="H54" s="462">
        <v>0.15184476828834853</v>
      </c>
      <c r="I54" s="292">
        <v>0.15327088031289238</v>
      </c>
      <c r="J54" s="293">
        <v>0.15037839720768315</v>
      </c>
      <c r="K54" s="293">
        <v>0.14727507166149809</v>
      </c>
      <c r="L54" s="293">
        <v>0.14252856361746727</v>
      </c>
    </row>
    <row r="55" spans="2:12" s="275" customFormat="1" ht="11.45" customHeight="1">
      <c r="B55" s="279" t="s">
        <v>400</v>
      </c>
      <c r="C55" s="280" t="s">
        <v>401</v>
      </c>
      <c r="D55" s="281"/>
      <c r="E55" s="461">
        <v>0.13839055415096679</v>
      </c>
      <c r="F55" s="293">
        <v>0.14245143798821425</v>
      </c>
      <c r="G55" s="293">
        <v>0.14930808887133007</v>
      </c>
      <c r="H55" s="462">
        <v>0.15090690896119868</v>
      </c>
      <c r="I55" s="292">
        <v>0.15174844766636578</v>
      </c>
      <c r="J55" s="293">
        <v>0.14867961531475501</v>
      </c>
      <c r="K55" s="293">
        <v>0.14538583685795253</v>
      </c>
      <c r="L55" s="293">
        <v>0.14090245077642979</v>
      </c>
    </row>
    <row r="56" spans="2:12" s="275" customFormat="1" ht="11.45" customHeight="1">
      <c r="B56" s="279">
        <v>63</v>
      </c>
      <c r="C56" s="280" t="s">
        <v>402</v>
      </c>
      <c r="D56" s="281"/>
      <c r="E56" s="461">
        <v>0.14187384246649962</v>
      </c>
      <c r="F56" s="293">
        <v>0.14643412124632324</v>
      </c>
      <c r="G56" s="293">
        <v>0.15404094561507506</v>
      </c>
      <c r="H56" s="462">
        <v>0.15636359503760328</v>
      </c>
      <c r="I56" s="292">
        <v>0.1577557886825505</v>
      </c>
      <c r="J56" s="293">
        <v>0.15510596781990574</v>
      </c>
      <c r="K56" s="293">
        <v>0.15225871848851555</v>
      </c>
      <c r="L56" s="293">
        <v>0.14724615647430903</v>
      </c>
    </row>
    <row r="57" spans="2:12" s="275" customFormat="1" ht="11.45" customHeight="1">
      <c r="B57" s="279" t="s">
        <v>403</v>
      </c>
      <c r="C57" s="280" t="s">
        <v>404</v>
      </c>
      <c r="D57" s="281"/>
      <c r="E57" s="461">
        <v>0.14187384246649962</v>
      </c>
      <c r="F57" s="293">
        <v>0.14643412124632324</v>
      </c>
      <c r="G57" s="293">
        <v>0.15404094561507506</v>
      </c>
      <c r="H57" s="462">
        <v>0.15636359503760328</v>
      </c>
      <c r="I57" s="292">
        <v>0.1577557886825505</v>
      </c>
      <c r="J57" s="293">
        <v>0.15510596781990574</v>
      </c>
      <c r="K57" s="293">
        <v>0.15225871848851555</v>
      </c>
      <c r="L57" s="293">
        <v>0.14724615647430903</v>
      </c>
    </row>
    <row r="58" spans="2:12" s="275" customFormat="1" ht="3.95" customHeight="1">
      <c r="B58" s="279"/>
      <c r="C58" s="280"/>
      <c r="D58" s="281"/>
      <c r="E58" s="463"/>
      <c r="F58" s="291"/>
      <c r="G58" s="291"/>
      <c r="H58" s="458"/>
      <c r="I58" s="290"/>
      <c r="J58" s="291"/>
      <c r="K58" s="291"/>
      <c r="L58" s="291"/>
    </row>
    <row r="59" spans="2:12" s="275" customFormat="1" ht="12" customHeight="1">
      <c r="B59" s="1018" t="s">
        <v>405</v>
      </c>
      <c r="C59" s="1018"/>
      <c r="D59" s="277"/>
      <c r="E59" s="459"/>
      <c r="F59" s="112"/>
      <c r="G59" s="112"/>
      <c r="H59" s="460"/>
      <c r="I59" s="112"/>
      <c r="J59" s="112"/>
      <c r="K59" s="112"/>
      <c r="L59" s="112"/>
    </row>
    <row r="60" spans="2:12" s="275" customFormat="1" ht="11.45" customHeight="1">
      <c r="B60" s="279">
        <v>69</v>
      </c>
      <c r="C60" s="280" t="s">
        <v>406</v>
      </c>
      <c r="D60" s="281"/>
      <c r="E60" s="461">
        <v>7.0000000000000007E-2</v>
      </c>
      <c r="F60" s="293">
        <v>7.0000000000000007E-2</v>
      </c>
      <c r="G60" s="293">
        <v>7.0000000000000007E-2</v>
      </c>
      <c r="H60" s="462">
        <v>7.0000000000000007E-2</v>
      </c>
      <c r="I60" s="292">
        <v>7.0000000000000007E-2</v>
      </c>
      <c r="J60" s="293">
        <v>7.0000000000000007E-2</v>
      </c>
      <c r="K60" s="293">
        <v>7.0000000000000007E-2</v>
      </c>
      <c r="L60" s="293">
        <v>7.0000000000000007E-2</v>
      </c>
    </row>
    <row r="61" spans="2:12" s="275" customFormat="1" ht="11.45" customHeight="1">
      <c r="B61" s="279">
        <v>70</v>
      </c>
      <c r="C61" s="280" t="s">
        <v>407</v>
      </c>
      <c r="D61" s="281"/>
      <c r="E61" s="461">
        <v>8.5000000000000006E-2</v>
      </c>
      <c r="F61" s="293">
        <v>8.5000000000000006E-2</v>
      </c>
      <c r="G61" s="293">
        <v>8.5000000000000006E-2</v>
      </c>
      <c r="H61" s="462">
        <v>8.5000000000000006E-2</v>
      </c>
      <c r="I61" s="292">
        <v>8.5000000000000006E-2</v>
      </c>
      <c r="J61" s="293">
        <v>8.5000000000000006E-2</v>
      </c>
      <c r="K61" s="293">
        <v>8.5000000000000006E-2</v>
      </c>
      <c r="L61" s="293">
        <v>8.5000000000000006E-2</v>
      </c>
    </row>
    <row r="62" spans="2:12" s="275" customFormat="1" ht="11.45" customHeight="1">
      <c r="B62" s="279">
        <v>71</v>
      </c>
      <c r="C62" s="280" t="s">
        <v>408</v>
      </c>
      <c r="D62" s="281"/>
      <c r="E62" s="461">
        <v>0.105</v>
      </c>
      <c r="F62" s="293">
        <v>0.105</v>
      </c>
      <c r="G62" s="293">
        <v>0.105</v>
      </c>
      <c r="H62" s="462">
        <v>0.105</v>
      </c>
      <c r="I62" s="292">
        <v>0.105</v>
      </c>
      <c r="J62" s="293">
        <v>0.105</v>
      </c>
      <c r="K62" s="293">
        <v>0.105</v>
      </c>
      <c r="L62" s="293">
        <v>0.105</v>
      </c>
    </row>
    <row r="63" spans="2:12" s="294" customFormat="1" ht="3.95" customHeight="1">
      <c r="B63" s="280"/>
      <c r="C63" s="280"/>
      <c r="D63" s="281"/>
      <c r="E63" s="463"/>
      <c r="F63" s="291"/>
      <c r="G63" s="291"/>
      <c r="H63" s="458"/>
      <c r="I63" s="290"/>
      <c r="J63" s="291"/>
      <c r="K63" s="291"/>
      <c r="L63" s="291"/>
    </row>
    <row r="64" spans="2:12" s="275" customFormat="1" ht="12" customHeight="1">
      <c r="B64" s="1018" t="s">
        <v>409</v>
      </c>
      <c r="C64" s="1018"/>
      <c r="D64" s="277"/>
      <c r="E64" s="459"/>
      <c r="F64" s="112"/>
      <c r="G64" s="112"/>
      <c r="H64" s="460"/>
      <c r="I64" s="112"/>
      <c r="J64" s="112"/>
      <c r="K64" s="112"/>
      <c r="L64" s="112"/>
    </row>
    <row r="65" spans="2:12" s="275" customFormat="1" ht="11.45" customHeight="1">
      <c r="B65" s="279">
        <v>80</v>
      </c>
      <c r="C65" s="280" t="s">
        <v>410</v>
      </c>
      <c r="D65" s="284"/>
      <c r="E65" s="464" t="s">
        <v>175</v>
      </c>
      <c r="F65" s="296" t="s">
        <v>175</v>
      </c>
      <c r="G65" s="296" t="s">
        <v>175</v>
      </c>
      <c r="H65" s="465" t="s">
        <v>175</v>
      </c>
      <c r="I65" s="295" t="s">
        <v>175</v>
      </c>
      <c r="J65" s="296" t="s">
        <v>175</v>
      </c>
      <c r="K65" s="296" t="s">
        <v>175</v>
      </c>
      <c r="L65" s="296" t="s">
        <v>175</v>
      </c>
    </row>
    <row r="66" spans="2:12" s="275" customFormat="1" ht="11.45" customHeight="1">
      <c r="B66" s="279">
        <v>81</v>
      </c>
      <c r="C66" s="280" t="s">
        <v>411</v>
      </c>
      <c r="D66" s="284"/>
      <c r="E66" s="464" t="s">
        <v>175</v>
      </c>
      <c r="F66" s="296" t="s">
        <v>175</v>
      </c>
      <c r="G66" s="296" t="s">
        <v>175</v>
      </c>
      <c r="H66" s="465" t="s">
        <v>175</v>
      </c>
      <c r="I66" s="295" t="s">
        <v>175</v>
      </c>
      <c r="J66" s="296" t="s">
        <v>175</v>
      </c>
      <c r="K66" s="296" t="s">
        <v>175</v>
      </c>
      <c r="L66" s="296" t="s">
        <v>175</v>
      </c>
    </row>
    <row r="67" spans="2:12" s="275" customFormat="1" ht="11.45" customHeight="1">
      <c r="B67" s="279">
        <v>82</v>
      </c>
      <c r="C67" s="280" t="s">
        <v>412</v>
      </c>
      <c r="D67" s="284"/>
      <c r="E67" s="464" t="s">
        <v>175</v>
      </c>
      <c r="F67" s="296" t="s">
        <v>175</v>
      </c>
      <c r="G67" s="296" t="s">
        <v>175</v>
      </c>
      <c r="H67" s="465" t="s">
        <v>175</v>
      </c>
      <c r="I67" s="295" t="s">
        <v>175</v>
      </c>
      <c r="J67" s="296" t="s">
        <v>175</v>
      </c>
      <c r="K67" s="296" t="s">
        <v>175</v>
      </c>
      <c r="L67" s="296" t="s">
        <v>175</v>
      </c>
    </row>
    <row r="68" spans="2:12" s="275" customFormat="1" ht="11.45" customHeight="1">
      <c r="B68" s="279">
        <v>83</v>
      </c>
      <c r="C68" s="280" t="s">
        <v>413</v>
      </c>
      <c r="D68" s="284"/>
      <c r="E68" s="453">
        <v>0</v>
      </c>
      <c r="F68" s="285">
        <v>0</v>
      </c>
      <c r="G68" s="285">
        <v>0</v>
      </c>
      <c r="H68" s="454">
        <v>0</v>
      </c>
      <c r="I68" s="285">
        <v>0</v>
      </c>
      <c r="J68" s="285">
        <v>0</v>
      </c>
      <c r="K68" s="285">
        <v>0</v>
      </c>
      <c r="L68" s="285">
        <v>0</v>
      </c>
    </row>
    <row r="69" spans="2:12" s="275" customFormat="1" ht="11.45" customHeight="1">
      <c r="B69" s="279">
        <v>84</v>
      </c>
      <c r="C69" s="280" t="s">
        <v>414</v>
      </c>
      <c r="D69" s="284"/>
      <c r="E69" s="453">
        <v>0</v>
      </c>
      <c r="F69" s="285">
        <v>0</v>
      </c>
      <c r="G69" s="285">
        <v>0</v>
      </c>
      <c r="H69" s="454">
        <v>0</v>
      </c>
      <c r="I69" s="285">
        <v>0</v>
      </c>
      <c r="J69" s="285">
        <v>0</v>
      </c>
      <c r="K69" s="285">
        <v>0</v>
      </c>
      <c r="L69" s="285">
        <v>0</v>
      </c>
    </row>
    <row r="70" spans="2:12" s="275" customFormat="1" ht="11.45" customHeight="1">
      <c r="B70" s="961">
        <v>85</v>
      </c>
      <c r="C70" s="893" t="s">
        <v>415</v>
      </c>
      <c r="D70" s="962"/>
      <c r="E70" s="466">
        <v>0</v>
      </c>
      <c r="F70" s="467">
        <v>0</v>
      </c>
      <c r="G70" s="467">
        <v>0</v>
      </c>
      <c r="H70" s="468">
        <v>0</v>
      </c>
      <c r="I70" s="467">
        <v>0</v>
      </c>
      <c r="J70" s="467">
        <v>0</v>
      </c>
      <c r="K70" s="467">
        <v>0</v>
      </c>
      <c r="L70" s="467">
        <v>0</v>
      </c>
    </row>
  </sheetData>
  <mergeCells count="12">
    <mergeCell ref="I4:L4"/>
    <mergeCell ref="E4:H4"/>
    <mergeCell ref="B64:C64"/>
    <mergeCell ref="B20:C20"/>
    <mergeCell ref="B29:C29"/>
    <mergeCell ref="B35:C35"/>
    <mergeCell ref="B43:C43"/>
    <mergeCell ref="B51:C51"/>
    <mergeCell ref="B59:C59"/>
    <mergeCell ref="B14:C14"/>
    <mergeCell ref="B5:C5"/>
    <mergeCell ref="B6:C6"/>
  </mergeCells>
  <pageMargins left="0.5" right="0.5" top="1" bottom="0.5" header="0.5" footer="0.3"/>
  <pageSetup scale="64" orientation="landscape" r:id="rId1"/>
  <headerFooter scaleWithDoc="0">
    <oddHeader xml:space="preserve">&amp;L&amp;G
</oddHeader>
    <oddFooter>&amp;C&amp;"Open Sans,Regular"&amp;8&amp;P</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L43"/>
  <sheetViews>
    <sheetView showGridLines="0" workbookViewId="0">
      <selection activeCell="R35" sqref="R35"/>
    </sheetView>
  </sheetViews>
  <sheetFormatPr defaultColWidth="9.140625" defaultRowHeight="16.5"/>
  <cols>
    <col min="1" max="1" width="3.5703125" style="71" customWidth="1"/>
    <col min="2" max="2" width="2.85546875" style="71" customWidth="1"/>
    <col min="3" max="3" width="92.42578125" style="272" customWidth="1"/>
    <col min="4" max="4" width="1.5703125" style="272" customWidth="1"/>
    <col min="5" max="5" width="9.5703125" style="71" customWidth="1"/>
    <col min="6" max="12" width="9.5703125" style="297" customWidth="1"/>
    <col min="13" max="16384" width="9.140625" style="71"/>
  </cols>
  <sheetData>
    <row r="1" spans="2:12" ht="11.25" customHeight="1"/>
    <row r="2" spans="2:12">
      <c r="B2" s="274" t="s">
        <v>45</v>
      </c>
    </row>
    <row r="3" spans="2:12" ht="5.25" customHeight="1"/>
    <row r="4" spans="2:12" s="275" customFormat="1" ht="12.75" customHeight="1">
      <c r="B4" s="155" t="s">
        <v>250</v>
      </c>
      <c r="C4" s="276"/>
      <c r="D4" s="276"/>
      <c r="E4" s="1017" t="s">
        <v>59</v>
      </c>
      <c r="F4" s="1017"/>
      <c r="G4" s="1017"/>
      <c r="H4" s="1017"/>
      <c r="I4" s="1016" t="s">
        <v>60</v>
      </c>
      <c r="J4" s="1016"/>
      <c r="K4" s="1016"/>
      <c r="L4" s="1016"/>
    </row>
    <row r="5" spans="2:12" s="275" customFormat="1" ht="12.95" customHeight="1">
      <c r="B5" s="1020"/>
      <c r="C5" s="1020"/>
      <c r="D5" s="963"/>
      <c r="E5" s="447" t="s">
        <v>17</v>
      </c>
      <c r="F5" s="448" t="s">
        <v>62</v>
      </c>
      <c r="G5" s="448" t="s">
        <v>63</v>
      </c>
      <c r="H5" s="469" t="s">
        <v>64</v>
      </c>
      <c r="I5" s="448" t="s">
        <v>17</v>
      </c>
      <c r="J5" s="448" t="s">
        <v>62</v>
      </c>
      <c r="K5" s="448" t="s">
        <v>63</v>
      </c>
      <c r="L5" s="448" t="s">
        <v>64</v>
      </c>
    </row>
    <row r="6" spans="2:12" s="275" customFormat="1" ht="5.0999999999999996" customHeight="1">
      <c r="B6" s="1021"/>
      <c r="C6" s="1021"/>
      <c r="D6" s="298"/>
      <c r="E6" s="470"/>
      <c r="F6" s="299"/>
      <c r="G6" s="299"/>
      <c r="H6" s="471"/>
      <c r="I6" s="299"/>
      <c r="J6" s="299"/>
      <c r="K6" s="299"/>
      <c r="L6" s="299"/>
    </row>
    <row r="7" spans="2:12" s="275" customFormat="1" ht="11.25" customHeight="1">
      <c r="B7" s="112"/>
      <c r="C7" s="286" t="s">
        <v>416</v>
      </c>
      <c r="D7" s="286"/>
      <c r="E7" s="472"/>
      <c r="F7" s="300"/>
      <c r="G7" s="300"/>
      <c r="H7" s="473"/>
      <c r="I7" s="300"/>
      <c r="J7" s="300"/>
      <c r="K7" s="300"/>
      <c r="L7" s="300"/>
    </row>
    <row r="8" spans="2:12" s="275" customFormat="1" ht="11.25" customHeight="1">
      <c r="B8" s="279">
        <v>1</v>
      </c>
      <c r="C8" s="281" t="s">
        <v>417</v>
      </c>
      <c r="D8" s="281"/>
      <c r="E8" s="453">
        <v>35563379</v>
      </c>
      <c r="F8" s="285">
        <v>33778496</v>
      </c>
      <c r="G8" s="285">
        <v>32216231</v>
      </c>
      <c r="H8" s="454">
        <v>30975867</v>
      </c>
      <c r="I8" s="285">
        <v>30270296</v>
      </c>
      <c r="J8" s="285">
        <v>30217624</v>
      </c>
      <c r="K8" s="285">
        <v>29733736</v>
      </c>
      <c r="L8" s="285">
        <v>28614420</v>
      </c>
    </row>
    <row r="9" spans="2:12" s="275" customFormat="1" ht="11.25" customHeight="1">
      <c r="B9" s="279">
        <v>2</v>
      </c>
      <c r="C9" s="112" t="s">
        <v>418</v>
      </c>
      <c r="D9" s="112"/>
      <c r="E9" s="453"/>
      <c r="F9" s="285"/>
      <c r="G9" s="285"/>
      <c r="H9" s="454"/>
      <c r="I9" s="285"/>
      <c r="J9" s="285"/>
      <c r="K9" s="285"/>
      <c r="L9" s="285"/>
    </row>
    <row r="10" spans="2:12" s="275" customFormat="1" ht="11.25" customHeight="1">
      <c r="B10" s="279"/>
      <c r="C10" s="112" t="s">
        <v>419</v>
      </c>
      <c r="D10" s="112"/>
      <c r="E10" s="453">
        <v>0</v>
      </c>
      <c r="F10" s="285">
        <v>0</v>
      </c>
      <c r="G10" s="285">
        <v>0</v>
      </c>
      <c r="H10" s="454">
        <v>0</v>
      </c>
      <c r="I10" s="285">
        <v>0</v>
      </c>
      <c r="J10" s="285">
        <v>0</v>
      </c>
      <c r="K10" s="285">
        <v>0</v>
      </c>
      <c r="L10" s="285">
        <v>0</v>
      </c>
    </row>
    <row r="11" spans="2:12" s="275" customFormat="1" ht="11.25" customHeight="1">
      <c r="B11" s="279">
        <v>3</v>
      </c>
      <c r="C11" s="288" t="s">
        <v>420</v>
      </c>
      <c r="D11" s="288"/>
      <c r="E11" s="453">
        <v>0</v>
      </c>
      <c r="F11" s="285">
        <v>0</v>
      </c>
      <c r="G11" s="285">
        <v>0</v>
      </c>
      <c r="H11" s="454">
        <v>0</v>
      </c>
      <c r="I11" s="285">
        <v>0</v>
      </c>
      <c r="J11" s="285">
        <v>0</v>
      </c>
      <c r="K11" s="285">
        <v>0</v>
      </c>
      <c r="L11" s="285">
        <v>0</v>
      </c>
    </row>
    <row r="12" spans="2:12" s="275" customFormat="1" ht="11.25" customHeight="1">
      <c r="B12" s="279">
        <v>4</v>
      </c>
      <c r="C12" s="280" t="s">
        <v>421</v>
      </c>
      <c r="D12" s="280"/>
      <c r="E12" s="453">
        <v>-100204</v>
      </c>
      <c r="F12" s="285">
        <v>-90962</v>
      </c>
      <c r="G12" s="285">
        <v>-82258</v>
      </c>
      <c r="H12" s="454">
        <v>-77255</v>
      </c>
      <c r="I12" s="285">
        <v>-62377</v>
      </c>
      <c r="J12" s="285">
        <v>-59799</v>
      </c>
      <c r="K12" s="285">
        <v>-54605</v>
      </c>
      <c r="L12" s="285">
        <v>-53199</v>
      </c>
    </row>
    <row r="13" spans="2:12" s="275" customFormat="1" ht="11.25" customHeight="1">
      <c r="B13" s="957">
        <v>5</v>
      </c>
      <c r="C13" s="964" t="s">
        <v>422</v>
      </c>
      <c r="D13" s="964"/>
      <c r="E13" s="474">
        <v>35463175</v>
      </c>
      <c r="F13" s="475">
        <v>33687534</v>
      </c>
      <c r="G13" s="475">
        <v>32133973</v>
      </c>
      <c r="H13" s="476">
        <v>30898612</v>
      </c>
      <c r="I13" s="475">
        <v>30207919</v>
      </c>
      <c r="J13" s="475">
        <v>30157825</v>
      </c>
      <c r="K13" s="475">
        <v>29679131</v>
      </c>
      <c r="L13" s="475">
        <v>28561221</v>
      </c>
    </row>
    <row r="14" spans="2:12" s="275" customFormat="1" ht="11.25" customHeight="1">
      <c r="B14" s="279"/>
      <c r="C14" s="280"/>
      <c r="D14" s="280"/>
      <c r="E14" s="453"/>
      <c r="F14" s="285"/>
      <c r="G14" s="285"/>
      <c r="H14" s="454"/>
      <c r="I14" s="285"/>
      <c r="J14" s="285"/>
      <c r="K14" s="285"/>
      <c r="L14" s="285"/>
    </row>
    <row r="15" spans="2:12" s="275" customFormat="1" ht="11.25" customHeight="1">
      <c r="B15" s="112"/>
      <c r="C15" s="287" t="s">
        <v>423</v>
      </c>
      <c r="D15" s="287"/>
      <c r="E15" s="453"/>
      <c r="F15" s="285"/>
      <c r="G15" s="285"/>
      <c r="H15" s="454"/>
      <c r="I15" s="285"/>
      <c r="J15" s="285"/>
      <c r="K15" s="285"/>
      <c r="L15" s="285"/>
    </row>
    <row r="16" spans="2:12" s="275" customFormat="1" ht="11.25" customHeight="1">
      <c r="B16" s="279">
        <v>6</v>
      </c>
      <c r="C16" s="280" t="s">
        <v>424</v>
      </c>
      <c r="D16" s="280"/>
      <c r="E16" s="443">
        <v>35067.199999999997</v>
      </c>
      <c r="F16" s="127">
        <v>36386</v>
      </c>
      <c r="G16" s="127">
        <v>10175</v>
      </c>
      <c r="H16" s="348">
        <v>13423</v>
      </c>
      <c r="I16" s="127">
        <v>14294</v>
      </c>
      <c r="J16" s="127">
        <v>24124</v>
      </c>
      <c r="K16" s="127">
        <v>15336</v>
      </c>
      <c r="L16" s="127">
        <v>35280</v>
      </c>
    </row>
    <row r="17" spans="2:12" s="275" customFormat="1" ht="11.25" customHeight="1">
      <c r="B17" s="279">
        <v>7</v>
      </c>
      <c r="C17" s="112" t="s">
        <v>425</v>
      </c>
      <c r="D17" s="112"/>
      <c r="E17" s="443">
        <v>55680.799999999996</v>
      </c>
      <c r="F17" s="127">
        <v>59155</v>
      </c>
      <c r="G17" s="127">
        <v>31123</v>
      </c>
      <c r="H17" s="348">
        <v>26547</v>
      </c>
      <c r="I17" s="127">
        <v>18298</v>
      </c>
      <c r="J17" s="127">
        <v>22649</v>
      </c>
      <c r="K17" s="127">
        <v>23440</v>
      </c>
      <c r="L17" s="127">
        <v>8938</v>
      </c>
    </row>
    <row r="18" spans="2:12" s="275" customFormat="1" ht="11.25" customHeight="1">
      <c r="B18" s="279">
        <v>8</v>
      </c>
      <c r="C18" s="280" t="s">
        <v>426</v>
      </c>
      <c r="D18" s="280"/>
      <c r="E18" s="453">
        <v>0</v>
      </c>
      <c r="F18" s="285">
        <v>0</v>
      </c>
      <c r="G18" s="285">
        <v>0</v>
      </c>
      <c r="H18" s="454">
        <v>0</v>
      </c>
      <c r="I18" s="285">
        <v>0</v>
      </c>
      <c r="J18" s="285">
        <v>0</v>
      </c>
      <c r="K18" s="285">
        <v>0</v>
      </c>
      <c r="L18" s="285">
        <v>0</v>
      </c>
    </row>
    <row r="19" spans="2:12" s="275" customFormat="1" ht="11.25" customHeight="1">
      <c r="B19" s="279">
        <v>9</v>
      </c>
      <c r="C19" s="280" t="s">
        <v>427</v>
      </c>
      <c r="D19" s="280"/>
      <c r="E19" s="453">
        <v>0</v>
      </c>
      <c r="F19" s="285">
        <v>0</v>
      </c>
      <c r="G19" s="285">
        <v>0</v>
      </c>
      <c r="H19" s="454">
        <v>0</v>
      </c>
      <c r="I19" s="285">
        <v>0</v>
      </c>
      <c r="J19" s="285">
        <v>0</v>
      </c>
      <c r="K19" s="285">
        <v>0</v>
      </c>
      <c r="L19" s="285">
        <v>0</v>
      </c>
    </row>
    <row r="20" spans="2:12" s="275" customFormat="1" ht="11.25" customHeight="1">
      <c r="B20" s="279">
        <v>10</v>
      </c>
      <c r="C20" s="280" t="s">
        <v>428</v>
      </c>
      <c r="D20" s="280"/>
      <c r="E20" s="453">
        <v>0</v>
      </c>
      <c r="F20" s="285">
        <v>0</v>
      </c>
      <c r="G20" s="285">
        <v>0</v>
      </c>
      <c r="H20" s="454">
        <v>0</v>
      </c>
      <c r="I20" s="285">
        <v>0</v>
      </c>
      <c r="J20" s="285">
        <v>0</v>
      </c>
      <c r="K20" s="285">
        <v>0</v>
      </c>
      <c r="L20" s="285">
        <v>0</v>
      </c>
    </row>
    <row r="21" spans="2:12" s="275" customFormat="1" ht="11.25" customHeight="1">
      <c r="B21" s="957">
        <v>11</v>
      </c>
      <c r="C21" s="965" t="s">
        <v>429</v>
      </c>
      <c r="D21" s="964"/>
      <c r="E21" s="474">
        <v>90748</v>
      </c>
      <c r="F21" s="475">
        <v>95541</v>
      </c>
      <c r="G21" s="475">
        <v>41298</v>
      </c>
      <c r="H21" s="476">
        <v>39970</v>
      </c>
      <c r="I21" s="475">
        <v>32592</v>
      </c>
      <c r="J21" s="475">
        <v>46773</v>
      </c>
      <c r="K21" s="475">
        <v>38776</v>
      </c>
      <c r="L21" s="475">
        <v>44218</v>
      </c>
    </row>
    <row r="22" spans="2:12" s="275" customFormat="1" ht="11.25" customHeight="1">
      <c r="B22" s="279"/>
      <c r="C22" s="287"/>
      <c r="D22" s="287"/>
      <c r="E22" s="453"/>
      <c r="F22" s="285"/>
      <c r="G22" s="285"/>
      <c r="H22" s="454"/>
      <c r="I22" s="285"/>
      <c r="J22" s="285"/>
      <c r="K22" s="285"/>
      <c r="L22" s="285"/>
    </row>
    <row r="23" spans="2:12" s="275" customFormat="1" ht="11.25" customHeight="1">
      <c r="B23" s="279"/>
      <c r="C23" s="287" t="s">
        <v>430</v>
      </c>
      <c r="D23" s="287"/>
      <c r="E23" s="453"/>
      <c r="F23" s="285"/>
      <c r="G23" s="285"/>
      <c r="H23" s="454"/>
      <c r="I23" s="285"/>
      <c r="J23" s="285"/>
      <c r="K23" s="285"/>
      <c r="L23" s="285"/>
    </row>
    <row r="24" spans="2:12" s="275" customFormat="1" ht="11.45" customHeight="1">
      <c r="B24" s="301">
        <v>12</v>
      </c>
      <c r="C24" s="281" t="s">
        <v>431</v>
      </c>
      <c r="D24" s="281"/>
      <c r="E24" s="453">
        <v>550030</v>
      </c>
      <c r="F24" s="285">
        <v>600007</v>
      </c>
      <c r="G24" s="285">
        <v>100015</v>
      </c>
      <c r="H24" s="454">
        <v>350037</v>
      </c>
      <c r="I24" s="285">
        <v>450203</v>
      </c>
      <c r="J24" s="285">
        <v>200008</v>
      </c>
      <c r="K24" s="285">
        <v>200370</v>
      </c>
      <c r="L24" s="285">
        <v>499996</v>
      </c>
    </row>
    <row r="25" spans="2:12" s="275" customFormat="1" ht="11.45" customHeight="1">
      <c r="B25" s="301"/>
      <c r="C25" s="281" t="s">
        <v>432</v>
      </c>
      <c r="D25" s="281"/>
      <c r="E25" s="453"/>
      <c r="F25" s="285"/>
      <c r="G25" s="285"/>
      <c r="H25" s="454"/>
      <c r="I25" s="285"/>
      <c r="J25" s="285"/>
      <c r="K25" s="285"/>
      <c r="L25" s="285"/>
    </row>
    <row r="26" spans="2:12" s="275" customFormat="1" ht="11.45" customHeight="1">
      <c r="B26" s="279">
        <v>13</v>
      </c>
      <c r="C26" s="280" t="s">
        <v>433</v>
      </c>
      <c r="D26" s="280"/>
      <c r="E26" s="453">
        <v>0</v>
      </c>
      <c r="F26" s="285">
        <v>0</v>
      </c>
      <c r="G26" s="285">
        <v>0</v>
      </c>
      <c r="H26" s="454">
        <v>0</v>
      </c>
      <c r="I26" s="285">
        <v>0</v>
      </c>
      <c r="J26" s="285">
        <v>0</v>
      </c>
      <c r="K26" s="285">
        <v>0</v>
      </c>
      <c r="L26" s="285">
        <v>0</v>
      </c>
    </row>
    <row r="27" spans="2:12" s="275" customFormat="1" ht="11.45" customHeight="1">
      <c r="B27" s="279">
        <v>14</v>
      </c>
      <c r="C27" s="280" t="s">
        <v>434</v>
      </c>
      <c r="D27" s="280"/>
      <c r="E27" s="453">
        <v>57577</v>
      </c>
      <c r="F27" s="285">
        <v>24163</v>
      </c>
      <c r="G27" s="285">
        <v>9707</v>
      </c>
      <c r="H27" s="454">
        <v>10733</v>
      </c>
      <c r="I27" s="285">
        <v>20875</v>
      </c>
      <c r="J27" s="285">
        <v>8669</v>
      </c>
      <c r="K27" s="285">
        <v>11638</v>
      </c>
      <c r="L27" s="285">
        <v>14847</v>
      </c>
    </row>
    <row r="28" spans="2:12" s="275" customFormat="1" ht="11.45" customHeight="1">
      <c r="B28" s="279">
        <v>15</v>
      </c>
      <c r="C28" s="280" t="s">
        <v>435</v>
      </c>
      <c r="D28" s="280"/>
      <c r="E28" s="453">
        <v>0</v>
      </c>
      <c r="F28" s="285">
        <v>0</v>
      </c>
      <c r="G28" s="285">
        <v>0</v>
      </c>
      <c r="H28" s="454">
        <v>0</v>
      </c>
      <c r="I28" s="285">
        <v>0</v>
      </c>
      <c r="J28" s="285">
        <v>0</v>
      </c>
      <c r="K28" s="285">
        <v>0</v>
      </c>
      <c r="L28" s="285">
        <v>0</v>
      </c>
    </row>
    <row r="29" spans="2:12" s="275" customFormat="1" ht="11.25" customHeight="1">
      <c r="B29" s="957">
        <v>16</v>
      </c>
      <c r="C29" s="965" t="s">
        <v>436</v>
      </c>
      <c r="D29" s="964"/>
      <c r="E29" s="474">
        <v>607607</v>
      </c>
      <c r="F29" s="475">
        <v>624170</v>
      </c>
      <c r="G29" s="475">
        <v>109722</v>
      </c>
      <c r="H29" s="476">
        <v>360770</v>
      </c>
      <c r="I29" s="475">
        <v>471078</v>
      </c>
      <c r="J29" s="475">
        <v>208677</v>
      </c>
      <c r="K29" s="475">
        <v>212008</v>
      </c>
      <c r="L29" s="475">
        <v>514843</v>
      </c>
    </row>
    <row r="30" spans="2:12" s="275" customFormat="1" ht="11.25" customHeight="1">
      <c r="B30" s="172"/>
      <c r="C30" s="173"/>
      <c r="D30" s="173"/>
      <c r="E30" s="441"/>
      <c r="F30" s="85"/>
      <c r="G30" s="85"/>
      <c r="H30" s="442"/>
      <c r="I30" s="85"/>
      <c r="J30" s="85"/>
      <c r="K30" s="85"/>
      <c r="L30" s="85"/>
    </row>
    <row r="31" spans="2:12" s="275" customFormat="1" ht="11.25" customHeight="1">
      <c r="B31" s="112"/>
      <c r="C31" s="173" t="s">
        <v>437</v>
      </c>
      <c r="D31" s="173"/>
      <c r="E31" s="441"/>
      <c r="F31" s="85"/>
      <c r="G31" s="85"/>
      <c r="H31" s="442"/>
      <c r="I31" s="85"/>
      <c r="J31" s="85"/>
      <c r="K31" s="85"/>
      <c r="L31" s="85"/>
    </row>
    <row r="32" spans="2:12" s="275" customFormat="1" ht="11.25" customHeight="1">
      <c r="B32" s="279">
        <v>17</v>
      </c>
      <c r="C32" s="288" t="s">
        <v>438</v>
      </c>
      <c r="D32" s="288"/>
      <c r="E32" s="477">
        <v>3600886</v>
      </c>
      <c r="F32" s="302">
        <v>3581698</v>
      </c>
      <c r="G32" s="302">
        <v>3462123</v>
      </c>
      <c r="H32" s="478">
        <v>2906821</v>
      </c>
      <c r="I32" s="302">
        <v>2558836</v>
      </c>
      <c r="J32" s="302">
        <v>2029676</v>
      </c>
      <c r="K32" s="302">
        <v>1835653</v>
      </c>
      <c r="L32" s="302">
        <v>2016432</v>
      </c>
    </row>
    <row r="33" spans="2:12" s="275" customFormat="1" ht="11.25" customHeight="1">
      <c r="B33" s="279">
        <v>18</v>
      </c>
      <c r="C33" s="280" t="s">
        <v>439</v>
      </c>
      <c r="D33" s="280"/>
      <c r="E33" s="453">
        <v>-2225554</v>
      </c>
      <c r="F33" s="285">
        <v>-2340595</v>
      </c>
      <c r="G33" s="285">
        <v>-2364191</v>
      </c>
      <c r="H33" s="454">
        <v>-1978634</v>
      </c>
      <c r="I33" s="285">
        <v>-1645742</v>
      </c>
      <c r="J33" s="285">
        <v>-1375901</v>
      </c>
      <c r="K33" s="285">
        <v>-1192191</v>
      </c>
      <c r="L33" s="285">
        <v>-1331641</v>
      </c>
    </row>
    <row r="34" spans="2:12" s="275" customFormat="1" ht="11.25" customHeight="1">
      <c r="B34" s="957">
        <v>19</v>
      </c>
      <c r="C34" s="965" t="s">
        <v>440</v>
      </c>
      <c r="D34" s="964"/>
      <c r="E34" s="474">
        <v>1375332</v>
      </c>
      <c r="F34" s="475">
        <v>1241103</v>
      </c>
      <c r="G34" s="475">
        <v>1097932</v>
      </c>
      <c r="H34" s="476">
        <v>928187</v>
      </c>
      <c r="I34" s="475">
        <v>913094</v>
      </c>
      <c r="J34" s="475">
        <v>653775</v>
      </c>
      <c r="K34" s="475">
        <v>643462</v>
      </c>
      <c r="L34" s="475">
        <v>684791</v>
      </c>
    </row>
    <row r="35" spans="2:12" s="275" customFormat="1" ht="11.25" customHeight="1">
      <c r="B35" s="279"/>
      <c r="C35" s="287"/>
      <c r="D35" s="287"/>
      <c r="E35" s="453"/>
      <c r="F35" s="285"/>
      <c r="G35" s="285"/>
      <c r="H35" s="454"/>
      <c r="I35" s="285"/>
      <c r="J35" s="285"/>
      <c r="K35" s="285"/>
      <c r="L35" s="285"/>
    </row>
    <row r="36" spans="2:12" s="275" customFormat="1" ht="11.25" customHeight="1">
      <c r="B36" s="112"/>
      <c r="C36" s="287" t="s">
        <v>441</v>
      </c>
      <c r="D36" s="287"/>
      <c r="E36" s="441"/>
      <c r="F36" s="85"/>
      <c r="G36" s="85"/>
      <c r="H36" s="442"/>
      <c r="I36" s="85"/>
      <c r="J36" s="85"/>
      <c r="K36" s="85"/>
      <c r="L36" s="85"/>
    </row>
    <row r="37" spans="2:12" s="275" customFormat="1" ht="11.25" customHeight="1">
      <c r="B37" s="279">
        <v>20</v>
      </c>
      <c r="C37" s="280" t="s">
        <v>442</v>
      </c>
      <c r="D37" s="280"/>
      <c r="E37" s="453">
        <v>1847358</v>
      </c>
      <c r="F37" s="285">
        <v>1776776</v>
      </c>
      <c r="G37" s="285">
        <v>1719520</v>
      </c>
      <c r="H37" s="454">
        <v>1656781</v>
      </c>
      <c r="I37" s="285">
        <v>1598014</v>
      </c>
      <c r="J37" s="285">
        <v>1530799</v>
      </c>
      <c r="K37" s="285">
        <v>1463369</v>
      </c>
      <c r="L37" s="285">
        <v>1413354</v>
      </c>
    </row>
    <row r="38" spans="2:12" s="275" customFormat="1" ht="11.25" customHeight="1">
      <c r="B38" s="279" t="s">
        <v>443</v>
      </c>
      <c r="C38" s="280" t="s">
        <v>380</v>
      </c>
      <c r="D38" s="280"/>
      <c r="E38" s="453">
        <v>1841916</v>
      </c>
      <c r="F38" s="285">
        <v>1770251</v>
      </c>
      <c r="G38" s="285">
        <v>1711243</v>
      </c>
      <c r="H38" s="454">
        <v>1646548</v>
      </c>
      <c r="I38" s="285">
        <v>1582141</v>
      </c>
      <c r="J38" s="285">
        <v>1513506</v>
      </c>
      <c r="K38" s="285">
        <v>1444597</v>
      </c>
      <c r="L38" s="285">
        <v>1397229</v>
      </c>
    </row>
    <row r="39" spans="2:12" s="275" customFormat="1" ht="11.25" customHeight="1">
      <c r="B39" s="957">
        <v>21</v>
      </c>
      <c r="C39" s="965" t="s">
        <v>444</v>
      </c>
      <c r="D39" s="964"/>
      <c r="E39" s="474">
        <v>37536862</v>
      </c>
      <c r="F39" s="475">
        <v>35648348</v>
      </c>
      <c r="G39" s="475">
        <v>33382925</v>
      </c>
      <c r="H39" s="476">
        <v>32227539</v>
      </c>
      <c r="I39" s="475">
        <v>31624683</v>
      </c>
      <c r="J39" s="475">
        <v>31067050</v>
      </c>
      <c r="K39" s="475">
        <v>30573377</v>
      </c>
      <c r="L39" s="475">
        <v>29805073</v>
      </c>
    </row>
    <row r="40" spans="2:12" s="275" customFormat="1" ht="11.25" customHeight="1">
      <c r="B40" s="279"/>
      <c r="C40" s="303"/>
      <c r="D40" s="303"/>
      <c r="E40" s="479"/>
      <c r="F40" s="304"/>
      <c r="G40" s="304"/>
      <c r="H40" s="480"/>
      <c r="I40" s="304"/>
      <c r="J40" s="304"/>
      <c r="K40" s="304"/>
      <c r="L40" s="304"/>
    </row>
    <row r="41" spans="2:12" s="275" customFormat="1" ht="11.25" customHeight="1">
      <c r="B41" s="279"/>
      <c r="C41" s="287" t="s">
        <v>445</v>
      </c>
      <c r="D41" s="287"/>
      <c r="E41" s="444"/>
      <c r="F41" s="305"/>
      <c r="G41" s="305"/>
      <c r="H41" s="481"/>
      <c r="I41" s="305"/>
      <c r="J41" s="305"/>
      <c r="K41" s="305"/>
      <c r="L41" s="305"/>
    </row>
    <row r="42" spans="2:12" s="275" customFormat="1" ht="11.25" customHeight="1">
      <c r="B42" s="279">
        <v>22</v>
      </c>
      <c r="C42" s="280" t="s">
        <v>446</v>
      </c>
      <c r="D42" s="287"/>
      <c r="E42" s="461">
        <v>4.921450279994103E-2</v>
      </c>
      <c r="F42" s="292">
        <v>4.9841748627453927E-2</v>
      </c>
      <c r="G42" s="292">
        <v>5.1508967533551955E-2</v>
      </c>
      <c r="H42" s="462">
        <v>5.1408858740346258E-2</v>
      </c>
      <c r="I42" s="292">
        <v>5.053059346081034E-2</v>
      </c>
      <c r="J42" s="292">
        <v>4.9274037927643594E-2</v>
      </c>
      <c r="K42" s="292">
        <v>4.7864159723016532E-2</v>
      </c>
      <c r="L42" s="292">
        <v>4.7419914052886231E-2</v>
      </c>
    </row>
    <row r="43" spans="2:12" s="275" customFormat="1" ht="11.25" customHeight="1">
      <c r="B43" s="961" t="s">
        <v>447</v>
      </c>
      <c r="C43" s="893" t="s">
        <v>448</v>
      </c>
      <c r="D43" s="966"/>
      <c r="E43" s="482">
        <v>4.9069525310879741E-2</v>
      </c>
      <c r="F43" s="483">
        <v>4.9658710692568421E-2</v>
      </c>
      <c r="G43" s="483">
        <v>5.1261026407961555E-2</v>
      </c>
      <c r="H43" s="484">
        <v>5.1091335270744685E-2</v>
      </c>
      <c r="I43" s="483">
        <v>5.0028675386248139E-2</v>
      </c>
      <c r="J43" s="483">
        <v>4.8717403165089698E-2</v>
      </c>
      <c r="K43" s="483">
        <v>4.7250161472185422E-2</v>
      </c>
      <c r="L43" s="483">
        <v>4.6878898770018114E-2</v>
      </c>
    </row>
  </sheetData>
  <mergeCells count="4">
    <mergeCell ref="B5:C5"/>
    <mergeCell ref="B6:C6"/>
    <mergeCell ref="I4:L4"/>
    <mergeCell ref="E4:H4"/>
  </mergeCells>
  <pageMargins left="0.5" right="0.5" top="1" bottom="0.5" header="0.5" footer="0.3"/>
  <pageSetup scale="73" orientation="landscape" r:id="rId1"/>
  <headerFooter scaleWithDoc="0">
    <oddHeader>&amp;L&amp;G</oddHeader>
    <oddFooter>&amp;C&amp;"Open Sans,Regular"&amp;8&amp;P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81"/>
  <sheetViews>
    <sheetView showGridLines="0" tabSelected="1" zoomScaleNormal="100" workbookViewId="0">
      <pane xSplit="3" ySplit="4" topLeftCell="D47" activePane="bottomRight" state="frozen"/>
      <selection activeCell="R35" sqref="R35"/>
      <selection pane="topRight" activeCell="R35" sqref="R35"/>
      <selection pane="bottomLeft" activeCell="R35" sqref="R35"/>
      <selection pane="bottomRight" activeCell="H83" sqref="H83"/>
    </sheetView>
  </sheetViews>
  <sheetFormatPr defaultColWidth="9.140625" defaultRowHeight="11.25"/>
  <cols>
    <col min="1" max="1" width="3.5703125" style="485" customWidth="1"/>
    <col min="2" max="2" width="39.42578125" style="485" customWidth="1"/>
    <col min="3" max="3" width="1.85546875" style="487" customWidth="1"/>
    <col min="4" max="13" width="8.7109375" style="486" customWidth="1"/>
    <col min="14" max="16384" width="9.140625" style="485"/>
  </cols>
  <sheetData>
    <row r="1" spans="1:15" ht="11.25" customHeight="1">
      <c r="B1" s="486"/>
      <c r="D1" s="488"/>
      <c r="G1" s="488"/>
      <c r="H1" s="488"/>
      <c r="I1" s="488"/>
      <c r="J1" s="488"/>
      <c r="K1" s="488"/>
      <c r="L1" s="488"/>
      <c r="M1" s="488"/>
    </row>
    <row r="2" spans="1:15" ht="17.25" customHeight="1">
      <c r="B2" s="274" t="s">
        <v>449</v>
      </c>
      <c r="C2" s="274"/>
      <c r="D2" s="274"/>
      <c r="E2" s="489"/>
      <c r="F2" s="489"/>
    </row>
    <row r="3" spans="1:15" ht="5.25" customHeight="1">
      <c r="B3" s="490"/>
      <c r="C3" s="491"/>
      <c r="D3" s="492"/>
      <c r="E3" s="492"/>
      <c r="F3" s="492"/>
      <c r="G3" s="492"/>
      <c r="H3" s="492"/>
      <c r="I3" s="492"/>
      <c r="J3" s="492"/>
      <c r="K3" s="492"/>
      <c r="L3" s="492"/>
      <c r="M3" s="492"/>
    </row>
    <row r="4" spans="1:15" ht="21.75" customHeight="1">
      <c r="B4" s="537" t="s">
        <v>58</v>
      </c>
      <c r="C4" s="510"/>
      <c r="D4" s="538">
        <v>2021</v>
      </c>
      <c r="E4" s="539">
        <v>2020</v>
      </c>
      <c r="F4" s="539" t="s">
        <v>450</v>
      </c>
      <c r="G4" s="539" t="s">
        <v>451</v>
      </c>
      <c r="H4" s="539" t="s">
        <v>452</v>
      </c>
      <c r="I4" s="539" t="s">
        <v>453</v>
      </c>
      <c r="J4" s="539">
        <v>2015</v>
      </c>
      <c r="K4" s="539" t="s">
        <v>454</v>
      </c>
      <c r="L4" s="539" t="s">
        <v>455</v>
      </c>
      <c r="M4" s="539" t="s">
        <v>456</v>
      </c>
    </row>
    <row r="5" spans="1:15" ht="12.75" customHeight="1">
      <c r="C5" s="493"/>
      <c r="D5" s="494"/>
      <c r="E5" s="495"/>
      <c r="F5" s="495"/>
      <c r="G5" s="495"/>
      <c r="H5" s="495"/>
      <c r="I5" s="495"/>
      <c r="J5" s="495"/>
      <c r="K5" s="495"/>
      <c r="L5" s="495"/>
      <c r="M5" s="495"/>
    </row>
    <row r="6" spans="1:15" ht="12.75" customHeight="1">
      <c r="B6" s="511" t="s">
        <v>457</v>
      </c>
      <c r="C6" s="9"/>
      <c r="D6" s="512"/>
      <c r="E6" s="10"/>
      <c r="F6" s="10"/>
      <c r="G6" s="10"/>
      <c r="H6" s="10"/>
      <c r="I6" s="10"/>
      <c r="J6" s="10"/>
      <c r="K6" s="10"/>
      <c r="L6" s="10"/>
      <c r="M6" s="10"/>
    </row>
    <row r="7" spans="1:15" ht="12.75" customHeight="1">
      <c r="A7" s="496"/>
      <c r="B7" s="513" t="s">
        <v>66</v>
      </c>
      <c r="C7" s="14"/>
      <c r="D7" s="514">
        <v>292530</v>
      </c>
      <c r="E7" s="515">
        <v>223804</v>
      </c>
      <c r="F7" s="515">
        <v>206479</v>
      </c>
      <c r="G7" s="515">
        <v>165626</v>
      </c>
      <c r="H7" s="515">
        <v>160617</v>
      </c>
      <c r="I7" s="515">
        <v>138330</v>
      </c>
      <c r="J7" s="515">
        <v>125865</v>
      </c>
      <c r="K7" s="515">
        <v>106718</v>
      </c>
      <c r="L7" s="515">
        <v>93530</v>
      </c>
      <c r="M7" s="515">
        <v>81207</v>
      </c>
    </row>
    <row r="8" spans="1:15" ht="12.75" customHeight="1">
      <c r="A8" s="496"/>
      <c r="B8" s="513" t="s">
        <v>67</v>
      </c>
      <c r="C8" s="516"/>
      <c r="D8" s="514">
        <v>288117</v>
      </c>
      <c r="E8" s="515">
        <v>219327</v>
      </c>
      <c r="F8" s="515">
        <v>201788</v>
      </c>
      <c r="G8" s="515">
        <v>160863</v>
      </c>
      <c r="H8" s="515">
        <v>155854</v>
      </c>
      <c r="I8" s="515">
        <v>133567</v>
      </c>
      <c r="J8" s="515">
        <v>121102</v>
      </c>
      <c r="K8" s="515">
        <v>102107</v>
      </c>
      <c r="L8" s="515">
        <v>89905</v>
      </c>
      <c r="M8" s="515">
        <v>77582</v>
      </c>
    </row>
    <row r="9" spans="1:15" ht="12.75" customHeight="1">
      <c r="A9" s="496"/>
      <c r="B9" s="8" t="s">
        <v>558</v>
      </c>
      <c r="C9" s="18"/>
      <c r="D9" s="514">
        <v>582609</v>
      </c>
      <c r="E9" s="515">
        <v>497406</v>
      </c>
      <c r="F9" s="515">
        <v>462648</v>
      </c>
      <c r="G9" s="515">
        <v>348381</v>
      </c>
      <c r="H9" s="517">
        <v>308362</v>
      </c>
      <c r="I9" s="515">
        <v>279357</v>
      </c>
      <c r="J9" s="517">
        <v>242227</v>
      </c>
      <c r="K9" s="517">
        <v>204522</v>
      </c>
      <c r="L9" s="517">
        <v>174537</v>
      </c>
      <c r="M9" s="517">
        <v>156170</v>
      </c>
    </row>
    <row r="10" spans="1:15" ht="12.75" customHeight="1">
      <c r="A10" s="496"/>
      <c r="B10" s="513" t="s">
        <v>69</v>
      </c>
      <c r="C10" s="516"/>
      <c r="D10" s="514">
        <v>642907</v>
      </c>
      <c r="E10" s="515">
        <v>556833</v>
      </c>
      <c r="F10" s="515">
        <v>497064</v>
      </c>
      <c r="G10" s="515">
        <v>376040</v>
      </c>
      <c r="H10" s="515">
        <v>349388</v>
      </c>
      <c r="I10" s="515">
        <v>305815</v>
      </c>
      <c r="J10" s="515">
        <v>259063</v>
      </c>
      <c r="K10" s="515">
        <v>217945</v>
      </c>
      <c r="L10" s="515">
        <v>188923</v>
      </c>
      <c r="M10" s="515">
        <v>162779</v>
      </c>
    </row>
    <row r="11" spans="1:15" ht="12.75" customHeight="1">
      <c r="A11" s="496"/>
      <c r="B11" s="513" t="s">
        <v>458</v>
      </c>
      <c r="C11" s="516"/>
      <c r="D11" s="514">
        <v>260176</v>
      </c>
      <c r="E11" s="515">
        <v>214060</v>
      </c>
      <c r="F11" s="515">
        <v>199573</v>
      </c>
      <c r="G11" s="515">
        <v>149363</v>
      </c>
      <c r="H11" s="515">
        <v>129030</v>
      </c>
      <c r="I11" s="515">
        <v>116539</v>
      </c>
      <c r="J11" s="515">
        <v>87962</v>
      </c>
      <c r="K11" s="515">
        <v>71644</v>
      </c>
      <c r="L11" s="515">
        <v>57514</v>
      </c>
      <c r="M11" s="515">
        <v>50176</v>
      </c>
    </row>
    <row r="12" spans="1:15" ht="12.75" customHeight="1">
      <c r="A12" s="496"/>
      <c r="B12" s="513" t="s">
        <v>459</v>
      </c>
      <c r="C12" s="18"/>
      <c r="D12" s="518">
        <v>8.49</v>
      </c>
      <c r="E12" s="570">
        <v>6.52</v>
      </c>
      <c r="F12" s="570">
        <v>6.05</v>
      </c>
      <c r="G12" s="571">
        <v>4.87</v>
      </c>
      <c r="H12" s="572">
        <v>4.7300000000000004</v>
      </c>
      <c r="I12" s="572">
        <v>4.29</v>
      </c>
      <c r="J12" s="572">
        <v>3.92</v>
      </c>
      <c r="K12" s="572">
        <v>3.32</v>
      </c>
      <c r="L12" s="572">
        <v>2.95</v>
      </c>
      <c r="M12" s="572">
        <v>2.58</v>
      </c>
    </row>
    <row r="13" spans="1:15" ht="12.75" customHeight="1">
      <c r="A13" s="496"/>
      <c r="B13" s="513" t="s">
        <v>460</v>
      </c>
      <c r="C13" s="18"/>
      <c r="D13" s="518">
        <v>8.36</v>
      </c>
      <c r="E13" s="570">
        <v>6.4700000000000006</v>
      </c>
      <c r="F13" s="570">
        <v>5.99</v>
      </c>
      <c r="G13" s="571">
        <v>4.84</v>
      </c>
      <c r="H13" s="572">
        <v>4.7</v>
      </c>
      <c r="I13" s="572">
        <v>4.25</v>
      </c>
      <c r="J13" s="572">
        <v>3.87</v>
      </c>
      <c r="K13" s="572">
        <v>3.27</v>
      </c>
      <c r="L13" s="572">
        <v>2.91</v>
      </c>
      <c r="M13" s="572">
        <v>2.56</v>
      </c>
      <c r="O13" s="969"/>
    </row>
    <row r="14" spans="1:15" s="498" customFormat="1" ht="12.75" customHeight="1">
      <c r="B14" s="519" t="s">
        <v>461</v>
      </c>
      <c r="C14" s="516"/>
      <c r="D14" s="540">
        <v>0.16700000000000001</v>
      </c>
      <c r="E14" s="35">
        <v>0.14799999999999999</v>
      </c>
      <c r="F14" s="519">
        <v>0.155</v>
      </c>
      <c r="G14" s="519">
        <v>0.14099999999999999</v>
      </c>
      <c r="H14" s="521">
        <v>0.158</v>
      </c>
      <c r="I14" s="521">
        <v>0.16900000000000001</v>
      </c>
      <c r="J14" s="521">
        <v>0.17899999999999999</v>
      </c>
      <c r="K14" s="521">
        <v>0.17399999999999999</v>
      </c>
      <c r="L14" s="521">
        <v>0.18099999999999999</v>
      </c>
      <c r="M14" s="521">
        <v>0.187</v>
      </c>
    </row>
    <row r="15" spans="1:15" s="498" customFormat="1" ht="12.75" customHeight="1">
      <c r="B15" s="519" t="s">
        <v>198</v>
      </c>
      <c r="C15" s="522"/>
      <c r="D15" s="540">
        <v>0.4046868365097907</v>
      </c>
      <c r="E15" s="35">
        <v>0.38442405532718066</v>
      </c>
      <c r="F15" s="519">
        <v>0.40150362931131606</v>
      </c>
      <c r="G15" s="519">
        <v>0.3971997659823423</v>
      </c>
      <c r="H15" s="521">
        <v>0.36930289534843785</v>
      </c>
      <c r="I15" s="521">
        <v>0.38107679479423834</v>
      </c>
      <c r="J15" s="521">
        <v>0.33953903104650218</v>
      </c>
      <c r="K15" s="521">
        <v>0.32872513707586776</v>
      </c>
      <c r="L15" s="521">
        <v>0.30443090571290948</v>
      </c>
      <c r="M15" s="521">
        <v>0.30824614968761327</v>
      </c>
    </row>
    <row r="16" spans="1:15" s="498" customFormat="1" ht="13.5" customHeight="1">
      <c r="B16" s="519" t="s">
        <v>75</v>
      </c>
      <c r="C16" s="522"/>
      <c r="D16" s="585">
        <v>1.8085713037720635E-2</v>
      </c>
      <c r="E16" s="523">
        <v>1.6961800943697661E-2</v>
      </c>
      <c r="F16" s="524">
        <v>1.7399999999999999E-2</v>
      </c>
      <c r="G16" s="524">
        <v>1.5900000000000001E-2</v>
      </c>
      <c r="H16" s="525">
        <v>1.5800000000000002E-2</v>
      </c>
      <c r="I16" s="525">
        <v>1.6299999999999999E-2</v>
      </c>
      <c r="J16" s="525">
        <v>1.72E-2</v>
      </c>
      <c r="K16" s="525">
        <v>1.6799999999999999E-2</v>
      </c>
      <c r="L16" s="525">
        <v>1.4800000000000001E-2</v>
      </c>
      <c r="M16" s="525">
        <v>1.44E-2</v>
      </c>
    </row>
    <row r="17" spans="1:19" s="498" customFormat="1" ht="13.5" customHeight="1">
      <c r="B17" s="519" t="s">
        <v>462</v>
      </c>
      <c r="C17" s="522"/>
      <c r="D17" s="562">
        <v>-0.06</v>
      </c>
      <c r="E17" s="526">
        <v>4.7E-2</v>
      </c>
      <c r="F17" s="526">
        <v>-1.4E-2</v>
      </c>
      <c r="G17" s="526">
        <v>-8.1000000000000003E-2</v>
      </c>
      <c r="H17" s="526">
        <v>3.5000000000000003E-2</v>
      </c>
      <c r="I17" s="526">
        <v>-0.14399999999999999</v>
      </c>
      <c r="J17" s="526">
        <v>-3.9E-2</v>
      </c>
      <c r="K17" s="526">
        <v>-9.1999999999999998E-2</v>
      </c>
      <c r="L17" s="526">
        <v>1.4E-2</v>
      </c>
      <c r="M17" s="526">
        <v>8.6999999999999994E-2</v>
      </c>
    </row>
    <row r="18" spans="1:19" s="498" customFormat="1" ht="12.75" customHeight="1">
      <c r="B18" s="519" t="s">
        <v>463</v>
      </c>
      <c r="C18" s="516"/>
      <c r="D18" s="540">
        <v>8.7139702275066955E-3</v>
      </c>
      <c r="E18" s="35">
        <v>8.0000000000000002E-3</v>
      </c>
      <c r="F18" s="519">
        <v>8.0000000000000002E-3</v>
      </c>
      <c r="G18" s="519">
        <v>7.0000000000000001E-3</v>
      </c>
      <c r="H18" s="521">
        <v>8.0000000000000002E-3</v>
      </c>
      <c r="I18" s="521">
        <v>8.0000000000000002E-3</v>
      </c>
      <c r="J18" s="521">
        <v>8.8000000000000005E-3</v>
      </c>
      <c r="K18" s="521">
        <v>8.9999999999999993E-3</v>
      </c>
      <c r="L18" s="521">
        <v>8.0000000000000002E-3</v>
      </c>
      <c r="M18" s="521">
        <v>7.4654779345458919E-3</v>
      </c>
    </row>
    <row r="19" spans="1:19" s="498" customFormat="1" ht="12.75" customHeight="1">
      <c r="B19" s="519" t="s">
        <v>464</v>
      </c>
      <c r="C19" s="516"/>
      <c r="D19" s="540">
        <v>2.4649022332546767E-2</v>
      </c>
      <c r="E19" s="35">
        <v>2.2172681881596823E-2</v>
      </c>
      <c r="F19" s="519">
        <v>2.2244884745233534E-2</v>
      </c>
      <c r="G19" s="519">
        <v>2.0914656656651473E-2</v>
      </c>
      <c r="H19" s="521">
        <v>2.3934810622444111E-2</v>
      </c>
      <c r="I19" s="521">
        <v>2.3757409592219426E-2</v>
      </c>
      <c r="J19" s="521">
        <v>2.5222142823076481E-2</v>
      </c>
      <c r="K19" s="521">
        <v>2.3584904096683124E-2</v>
      </c>
      <c r="L19" s="521">
        <v>2.3105245715876625E-2</v>
      </c>
      <c r="M19" s="521">
        <v>2.2711283780297339E-2</v>
      </c>
    </row>
    <row r="20" spans="1:19" s="498" customFormat="1" ht="8.25" customHeight="1">
      <c r="B20" s="519"/>
      <c r="C20" s="522"/>
      <c r="D20" s="527"/>
      <c r="E20" s="519"/>
      <c r="F20" s="519"/>
      <c r="G20" s="519"/>
      <c r="H20" s="521"/>
      <c r="I20" s="521"/>
      <c r="J20" s="521"/>
      <c r="K20" s="521"/>
      <c r="L20" s="521"/>
      <c r="M20" s="521"/>
    </row>
    <row r="21" spans="1:19" ht="12.75" customHeight="1">
      <c r="A21" s="496"/>
      <c r="B21" s="528" t="s">
        <v>465</v>
      </c>
      <c r="C21" s="16"/>
      <c r="D21" s="529"/>
      <c r="E21" s="530"/>
      <c r="F21" s="530"/>
      <c r="G21" s="530"/>
      <c r="H21" s="531"/>
      <c r="I21" s="513"/>
      <c r="J21" s="531"/>
      <c r="K21" s="531"/>
      <c r="L21" s="531"/>
      <c r="M21" s="531"/>
    </row>
    <row r="22" spans="1:19" ht="12.75" customHeight="1">
      <c r="A22" s="496"/>
      <c r="B22" s="519" t="s">
        <v>80</v>
      </c>
      <c r="C22" s="18"/>
      <c r="D22" s="514">
        <v>36159070</v>
      </c>
      <c r="E22" s="515">
        <v>30746318</v>
      </c>
      <c r="F22" s="515">
        <v>28392452</v>
      </c>
      <c r="G22" s="515">
        <v>25037145</v>
      </c>
      <c r="H22" s="517">
        <v>20634250</v>
      </c>
      <c r="I22" s="517">
        <v>18973588</v>
      </c>
      <c r="J22" s="517">
        <v>15527584</v>
      </c>
      <c r="K22" s="517">
        <v>12854903</v>
      </c>
      <c r="L22" s="517">
        <v>11816453</v>
      </c>
      <c r="M22" s="517">
        <v>11601440</v>
      </c>
    </row>
    <row r="23" spans="1:19" s="498" customFormat="1" ht="12.75" customHeight="1">
      <c r="A23" s="496"/>
      <c r="B23" s="519" t="s">
        <v>466</v>
      </c>
      <c r="C23" s="18"/>
      <c r="D23" s="514">
        <v>42019900</v>
      </c>
      <c r="E23" s="515">
        <v>35935582</v>
      </c>
      <c r="F23" s="515">
        <v>33005353</v>
      </c>
      <c r="G23" s="515">
        <v>29410999</v>
      </c>
      <c r="H23" s="517">
        <v>24652969</v>
      </c>
      <c r="I23" s="517">
        <v>22277769</v>
      </c>
      <c r="J23" s="517">
        <v>17600072</v>
      </c>
      <c r="K23" s="517">
        <v>14373911</v>
      </c>
      <c r="L23" s="517">
        <v>12815373</v>
      </c>
      <c r="M23" s="517">
        <v>11934362</v>
      </c>
    </row>
    <row r="24" spans="1:19" s="498" customFormat="1" ht="12.75" customHeight="1">
      <c r="A24" s="496"/>
      <c r="B24" s="519" t="s">
        <v>82</v>
      </c>
      <c r="C24" s="16"/>
      <c r="D24" s="514">
        <v>32900762</v>
      </c>
      <c r="E24" s="515">
        <v>28271568</v>
      </c>
      <c r="F24" s="515">
        <v>26607830</v>
      </c>
      <c r="G24" s="515">
        <v>23526404</v>
      </c>
      <c r="H24" s="517">
        <v>19298548</v>
      </c>
      <c r="I24" s="517">
        <v>17783803</v>
      </c>
      <c r="J24" s="517">
        <v>14700806</v>
      </c>
      <c r="K24" s="517">
        <v>12269945</v>
      </c>
      <c r="L24" s="517">
        <v>11129867</v>
      </c>
      <c r="M24" s="517">
        <v>10609472</v>
      </c>
    </row>
    <row r="25" spans="1:19" s="498" customFormat="1" ht="12.75" customHeight="1">
      <c r="A25" s="496"/>
      <c r="B25" s="519" t="s">
        <v>236</v>
      </c>
      <c r="C25" s="16"/>
      <c r="D25" s="514">
        <v>38663070</v>
      </c>
      <c r="E25" s="515">
        <v>33346617</v>
      </c>
      <c r="F25" s="515">
        <v>31123254</v>
      </c>
      <c r="G25" s="515">
        <v>27800546</v>
      </c>
      <c r="H25" s="517">
        <v>23233420</v>
      </c>
      <c r="I25" s="517">
        <v>21004013</v>
      </c>
      <c r="J25" s="517">
        <v>16706935</v>
      </c>
      <c r="K25" s="517">
        <v>13759706</v>
      </c>
      <c r="L25" s="517">
        <v>12105968</v>
      </c>
      <c r="M25" s="517">
        <v>10909480</v>
      </c>
    </row>
    <row r="26" spans="1:19" s="498" customFormat="1" ht="12.75" customHeight="1">
      <c r="A26" s="496"/>
      <c r="B26" s="519" t="s">
        <v>84</v>
      </c>
      <c r="C26" s="16"/>
      <c r="D26" s="514">
        <v>70607</v>
      </c>
      <c r="E26" s="515">
        <v>72477</v>
      </c>
      <c r="F26" s="515">
        <v>72557</v>
      </c>
      <c r="G26" s="515">
        <v>72557</v>
      </c>
      <c r="H26" s="515">
        <v>72557</v>
      </c>
      <c r="I26" s="517">
        <v>72557</v>
      </c>
      <c r="J26" s="517">
        <v>72557</v>
      </c>
      <c r="K26" s="517">
        <v>72412</v>
      </c>
      <c r="L26" s="517">
        <v>48494</v>
      </c>
      <c r="M26" s="517">
        <v>48494</v>
      </c>
    </row>
    <row r="27" spans="1:19" s="498" customFormat="1" ht="12.75" customHeight="1">
      <c r="A27" s="496"/>
      <c r="B27" s="519" t="s">
        <v>85</v>
      </c>
      <c r="C27" s="16"/>
      <c r="D27" s="514">
        <v>1882027</v>
      </c>
      <c r="E27" s="515">
        <v>1575225</v>
      </c>
      <c r="F27" s="515">
        <v>1395157</v>
      </c>
      <c r="G27" s="515">
        <v>1207470</v>
      </c>
      <c r="H27" s="517">
        <v>1065560</v>
      </c>
      <c r="I27" s="517">
        <v>904593</v>
      </c>
      <c r="J27" s="517">
        <v>723559</v>
      </c>
      <c r="K27" s="517">
        <v>631282</v>
      </c>
      <c r="L27" s="517">
        <v>539824</v>
      </c>
      <c r="M27" s="517">
        <v>453077</v>
      </c>
    </row>
    <row r="28" spans="1:19" s="498" customFormat="1" ht="12.75" customHeight="1">
      <c r="A28" s="496"/>
      <c r="B28" s="519" t="s">
        <v>467</v>
      </c>
      <c r="C28" s="16"/>
      <c r="D28" s="514">
        <v>3056404</v>
      </c>
      <c r="E28" s="515">
        <v>2910190</v>
      </c>
      <c r="F28" s="515">
        <v>1690337</v>
      </c>
      <c r="G28" s="515">
        <v>1406592</v>
      </c>
      <c r="H28" s="515">
        <v>1479429</v>
      </c>
      <c r="I28" s="517">
        <v>1280591</v>
      </c>
      <c r="J28" s="517">
        <v>895056</v>
      </c>
      <c r="K28" s="517">
        <v>676559</v>
      </c>
      <c r="L28" s="517">
        <v>704012</v>
      </c>
      <c r="M28" s="517">
        <v>965969</v>
      </c>
    </row>
    <row r="29" spans="1:19" s="498" customFormat="1" ht="12.75" customHeight="1" thickBot="1">
      <c r="A29" s="496"/>
      <c r="B29" s="532" t="s">
        <v>89</v>
      </c>
      <c r="C29" s="533"/>
      <c r="D29" s="534">
        <v>20694623.399</v>
      </c>
      <c r="E29" s="535">
        <v>16376011</v>
      </c>
      <c r="F29" s="535">
        <v>15231888</v>
      </c>
      <c r="G29" s="535">
        <v>13522012</v>
      </c>
      <c r="H29" s="535">
        <v>11024720</v>
      </c>
      <c r="I29" s="536">
        <v>9680163</v>
      </c>
      <c r="J29" s="536">
        <v>8115483</v>
      </c>
      <c r="K29" s="536">
        <v>7385456</v>
      </c>
      <c r="L29" s="536">
        <v>6377987</v>
      </c>
      <c r="M29" s="536">
        <v>5567038</v>
      </c>
    </row>
    <row r="30" spans="1:19" ht="8.25" customHeight="1">
      <c r="A30" s="496"/>
      <c r="B30" s="499"/>
      <c r="C30" s="497"/>
      <c r="D30" s="500"/>
      <c r="E30" s="501"/>
      <c r="F30" s="501"/>
      <c r="G30" s="501"/>
      <c r="H30" s="502"/>
      <c r="I30" s="503"/>
      <c r="J30" s="503"/>
      <c r="K30" s="502"/>
      <c r="L30" s="502"/>
      <c r="M30" s="502"/>
    </row>
    <row r="31" spans="1:19" s="142" customFormat="1" ht="11.25" customHeight="1">
      <c r="B31" s="202" t="s">
        <v>552</v>
      </c>
      <c r="D31" s="1022"/>
      <c r="E31" s="1022"/>
      <c r="F31" s="1022"/>
      <c r="G31" s="1022"/>
      <c r="H31" s="1022"/>
      <c r="I31" s="1022"/>
      <c r="J31" s="1022"/>
      <c r="K31" s="1022"/>
      <c r="L31" s="1022"/>
      <c r="M31" s="1022"/>
      <c r="N31" s="1022"/>
      <c r="O31" s="1022"/>
      <c r="P31" s="1022"/>
      <c r="Q31" s="1022"/>
      <c r="R31" s="1022"/>
      <c r="S31" s="1022"/>
    </row>
    <row r="32" spans="1:19" s="142" customFormat="1" ht="11.25" customHeight="1">
      <c r="B32" s="202" t="s">
        <v>468</v>
      </c>
      <c r="D32" s="1022"/>
      <c r="E32" s="1022"/>
      <c r="F32" s="1022"/>
      <c r="G32" s="1022"/>
      <c r="H32" s="1022"/>
      <c r="I32" s="1022"/>
      <c r="J32" s="1022"/>
      <c r="K32" s="1022"/>
      <c r="L32" s="1022"/>
      <c r="M32" s="1022"/>
      <c r="N32" s="1022"/>
      <c r="O32" s="1022"/>
      <c r="P32" s="1022"/>
      <c r="Q32" s="1022"/>
      <c r="R32" s="1022"/>
      <c r="S32" s="1022"/>
    </row>
    <row r="33" spans="1:19" s="142" customFormat="1" ht="11.25" customHeight="1">
      <c r="B33" s="202" t="s">
        <v>562</v>
      </c>
      <c r="D33" s="1022"/>
      <c r="E33" s="1022"/>
      <c r="F33" s="1022"/>
      <c r="G33" s="1022"/>
      <c r="H33" s="1022"/>
      <c r="I33" s="1022"/>
      <c r="J33" s="1022"/>
      <c r="K33" s="1022"/>
      <c r="L33" s="1022"/>
      <c r="M33" s="1022"/>
      <c r="N33" s="1022"/>
      <c r="O33" s="1022"/>
      <c r="P33" s="1022"/>
      <c r="Q33" s="1022"/>
      <c r="R33" s="1022"/>
      <c r="S33" s="1022"/>
    </row>
    <row r="34" spans="1:19" s="142" customFormat="1" ht="11.25" customHeight="1">
      <c r="B34" s="202" t="s">
        <v>563</v>
      </c>
      <c r="D34" s="1022"/>
      <c r="E34" s="1022"/>
      <c r="F34" s="1022"/>
      <c r="G34" s="1022"/>
      <c r="H34" s="1022"/>
      <c r="I34" s="1022"/>
      <c r="J34" s="1022"/>
      <c r="K34" s="1022"/>
      <c r="L34" s="1022"/>
      <c r="M34" s="1022"/>
      <c r="N34" s="1022"/>
      <c r="O34" s="1022"/>
      <c r="P34" s="1022"/>
      <c r="Q34" s="1022"/>
      <c r="R34" s="1022"/>
      <c r="S34" s="1022"/>
    </row>
    <row r="35" spans="1:19" s="142" customFormat="1" ht="11.25" customHeight="1">
      <c r="B35" s="202" t="s">
        <v>564</v>
      </c>
      <c r="D35" s="1022"/>
      <c r="E35" s="1022"/>
      <c r="F35" s="1022"/>
      <c r="G35" s="1022"/>
      <c r="H35" s="1022"/>
      <c r="I35" s="1022"/>
      <c r="J35" s="1022"/>
      <c r="K35" s="1022"/>
      <c r="L35" s="1022"/>
      <c r="M35" s="1022"/>
      <c r="N35" s="1022"/>
      <c r="O35" s="1022"/>
      <c r="P35" s="1022"/>
      <c r="Q35" s="1022"/>
      <c r="R35" s="1022"/>
      <c r="S35" s="1022"/>
    </row>
    <row r="36" spans="1:19" s="142" customFormat="1" ht="11.25" customHeight="1">
      <c r="B36" s="202" t="s">
        <v>565</v>
      </c>
      <c r="D36" s="1022"/>
      <c r="E36" s="1022"/>
      <c r="F36" s="1022"/>
      <c r="G36" s="1022"/>
      <c r="H36" s="1022"/>
      <c r="I36" s="1022"/>
      <c r="J36" s="1022"/>
      <c r="K36" s="1022"/>
      <c r="L36" s="1022"/>
      <c r="M36" s="1022"/>
      <c r="N36" s="1022"/>
      <c r="O36" s="1022"/>
      <c r="P36" s="1022"/>
      <c r="Q36" s="1022"/>
      <c r="R36" s="1022"/>
      <c r="S36" s="1022"/>
    </row>
    <row r="37" spans="1:19" s="142" customFormat="1" ht="11.25" customHeight="1">
      <c r="B37" s="202" t="s">
        <v>566</v>
      </c>
      <c r="D37" s="1022"/>
      <c r="E37" s="1022"/>
      <c r="F37" s="1022"/>
      <c r="G37" s="1022"/>
      <c r="H37" s="1022"/>
      <c r="I37" s="1022"/>
      <c r="J37" s="1022"/>
      <c r="K37" s="1022"/>
      <c r="L37" s="1022"/>
      <c r="M37" s="1022"/>
      <c r="N37" s="1022"/>
      <c r="O37" s="1022"/>
      <c r="P37" s="1022"/>
      <c r="Q37" s="1022"/>
      <c r="R37" s="1022"/>
      <c r="S37" s="1022"/>
    </row>
    <row r="38" spans="1:19" s="1" customFormat="1" ht="12.75">
      <c r="A38" s="67"/>
      <c r="B38" s="44"/>
      <c r="C38" s="3"/>
      <c r="D38" s="65"/>
      <c r="E38" s="998"/>
      <c r="F38" s="998"/>
      <c r="G38" s="66"/>
      <c r="H38" s="998"/>
      <c r="I38" s="998"/>
      <c r="J38" s="998"/>
      <c r="K38" s="998"/>
      <c r="L38" s="998"/>
      <c r="M38" s="998"/>
    </row>
    <row r="39" spans="1:19" ht="15.75">
      <c r="A39" s="496"/>
      <c r="B39" s="274" t="s">
        <v>469</v>
      </c>
      <c r="C39" s="274"/>
      <c r="D39" s="274"/>
      <c r="E39" s="505"/>
      <c r="F39" s="505"/>
      <c r="G39" s="505"/>
      <c r="H39" s="505"/>
      <c r="I39" s="505"/>
      <c r="J39" s="505"/>
      <c r="K39" s="505"/>
      <c r="L39" s="505"/>
      <c r="M39" s="505"/>
    </row>
    <row r="40" spans="1:19" ht="5.25" customHeight="1">
      <c r="A40" s="496"/>
      <c r="B40" s="490"/>
      <c r="C40" s="491"/>
      <c r="D40" s="492"/>
      <c r="E40" s="492"/>
      <c r="F40" s="492"/>
      <c r="G40" s="492"/>
      <c r="H40" s="492"/>
      <c r="I40" s="492"/>
      <c r="J40" s="492"/>
      <c r="K40" s="492"/>
      <c r="L40" s="492"/>
      <c r="M40" s="492"/>
    </row>
    <row r="41" spans="1:19" ht="22.15" customHeight="1">
      <c r="A41" s="496"/>
      <c r="B41" s="537" t="s">
        <v>58</v>
      </c>
      <c r="C41" s="510"/>
      <c r="D41" s="538">
        <v>2021</v>
      </c>
      <c r="E41" s="539">
        <v>2020</v>
      </c>
      <c r="F41" s="539" t="s">
        <v>450</v>
      </c>
      <c r="G41" s="539" t="s">
        <v>451</v>
      </c>
      <c r="H41" s="539" t="s">
        <v>452</v>
      </c>
      <c r="I41" s="539" t="s">
        <v>453</v>
      </c>
      <c r="J41" s="539">
        <v>2015</v>
      </c>
      <c r="K41" s="539" t="s">
        <v>454</v>
      </c>
      <c r="L41" s="539" t="s">
        <v>455</v>
      </c>
      <c r="M41" s="539" t="s">
        <v>456</v>
      </c>
    </row>
    <row r="42" spans="1:19" ht="8.25" customHeight="1">
      <c r="A42" s="496"/>
      <c r="B42" s="499"/>
      <c r="C42" s="497"/>
      <c r="D42" s="504"/>
      <c r="E42" s="501"/>
      <c r="F42" s="501"/>
      <c r="G42" s="501"/>
      <c r="H42" s="502"/>
      <c r="I42" s="503"/>
      <c r="J42" s="503"/>
      <c r="K42" s="502"/>
      <c r="L42" s="502"/>
      <c r="M42" s="502"/>
    </row>
    <row r="43" spans="1:19" ht="12.75" customHeight="1">
      <c r="A43" s="496"/>
      <c r="B43" s="528" t="s">
        <v>470</v>
      </c>
      <c r="C43" s="18"/>
      <c r="D43" s="541"/>
      <c r="E43" s="50"/>
      <c r="F43" s="50"/>
      <c r="G43" s="50"/>
      <c r="H43" s="51"/>
      <c r="I43" s="51"/>
      <c r="J43" s="542"/>
      <c r="K43" s="51"/>
      <c r="L43" s="51"/>
      <c r="M43" s="51"/>
    </row>
    <row r="44" spans="1:19" ht="12.75" customHeight="1">
      <c r="A44" s="496"/>
      <c r="B44" s="513" t="s">
        <v>94</v>
      </c>
      <c r="C44" s="18"/>
      <c r="D44" s="514">
        <v>-7674</v>
      </c>
      <c r="E44" s="515">
        <v>42280</v>
      </c>
      <c r="F44" s="515">
        <v>18394</v>
      </c>
      <c r="G44" s="515">
        <v>2083</v>
      </c>
      <c r="H44" s="517">
        <v>1543</v>
      </c>
      <c r="I44" s="517">
        <v>2445</v>
      </c>
      <c r="J44" s="517">
        <v>3638</v>
      </c>
      <c r="K44" s="517">
        <v>2627</v>
      </c>
      <c r="L44" s="517">
        <v>6732</v>
      </c>
      <c r="M44" s="517">
        <v>7992</v>
      </c>
    </row>
    <row r="45" spans="1:19" ht="12.75" customHeight="1">
      <c r="A45" s="496"/>
      <c r="B45" s="31" t="s">
        <v>260</v>
      </c>
      <c r="C45" s="18"/>
      <c r="D45" s="586">
        <v>-2.517733345102878E-4</v>
      </c>
      <c r="E45" s="523">
        <v>1.5467998602319256E-3</v>
      </c>
      <c r="F45" s="524">
        <v>7.3028080535672123E-4</v>
      </c>
      <c r="G45" s="524">
        <v>1E-4</v>
      </c>
      <c r="H45" s="525">
        <v>1E-4</v>
      </c>
      <c r="I45" s="525">
        <v>2.0000000000000001E-4</v>
      </c>
      <c r="J45" s="525">
        <v>2.9999999999999997E-4</v>
      </c>
      <c r="K45" s="525">
        <v>2.0000000000000001E-4</v>
      </c>
      <c r="L45" s="525">
        <v>5.9999999999999995E-4</v>
      </c>
      <c r="M45" s="525">
        <v>8.0000000000000004E-4</v>
      </c>
    </row>
    <row r="46" spans="1:19" ht="12.75" customHeight="1">
      <c r="A46" s="496"/>
      <c r="B46" s="524" t="s">
        <v>96</v>
      </c>
      <c r="C46" s="18"/>
      <c r="D46" s="543">
        <v>2.6822693528328672E-3</v>
      </c>
      <c r="E46" s="524">
        <v>4.1641986685955427E-3</v>
      </c>
      <c r="F46" s="524">
        <v>4.4058231837679615E-3</v>
      </c>
      <c r="G46" s="524">
        <v>1.6000000000000001E-3</v>
      </c>
      <c r="H46" s="525">
        <v>1.1653208313910455E-3</v>
      </c>
      <c r="I46" s="525">
        <v>2.0709293732054947E-3</v>
      </c>
      <c r="J46" s="525">
        <v>2.2000000000000001E-3</v>
      </c>
      <c r="K46" s="525">
        <v>3.0000000000000001E-3</v>
      </c>
      <c r="L46" s="525">
        <v>2.3999999999999998E-3</v>
      </c>
      <c r="M46" s="525">
        <v>3.0000000000000001E-3</v>
      </c>
    </row>
    <row r="47" spans="1:19" ht="12.75" customHeight="1">
      <c r="A47" s="496"/>
      <c r="B47" s="524" t="s">
        <v>97</v>
      </c>
      <c r="C47" s="18"/>
      <c r="D47" s="543">
        <v>1.4855668992058838E-3</v>
      </c>
      <c r="E47" s="524">
        <v>2.3352952043290669E-3</v>
      </c>
      <c r="F47" s="524">
        <v>1.3851515967299658E-3</v>
      </c>
      <c r="G47" s="524">
        <v>1.1000000000000001E-3</v>
      </c>
      <c r="H47" s="525">
        <v>1.728316555214413E-3</v>
      </c>
      <c r="I47" s="525">
        <v>1.9358064189082616E-3</v>
      </c>
      <c r="J47" s="525">
        <v>2.3E-3</v>
      </c>
      <c r="K47" s="525">
        <v>2.7000000000000001E-3</v>
      </c>
      <c r="L47" s="525">
        <v>2.8E-3</v>
      </c>
      <c r="M47" s="525">
        <v>2.5000000000000001E-3</v>
      </c>
    </row>
    <row r="48" spans="1:19" ht="8.25" customHeight="1">
      <c r="A48" s="496"/>
      <c r="B48" s="524"/>
      <c r="C48" s="18"/>
      <c r="D48" s="544"/>
      <c r="E48" s="525"/>
      <c r="F48" s="525"/>
      <c r="G48" s="525"/>
      <c r="H48" s="525"/>
      <c r="I48" s="525"/>
      <c r="J48" s="525"/>
      <c r="K48" s="525"/>
      <c r="L48" s="525"/>
      <c r="M48" s="525"/>
    </row>
    <row r="49" spans="1:15" ht="12.75" customHeight="1">
      <c r="A49" s="496"/>
      <c r="B49" s="528" t="s">
        <v>471</v>
      </c>
      <c r="C49" s="18"/>
      <c r="D49" s="545"/>
      <c r="E49" s="546"/>
      <c r="F49" s="546"/>
      <c r="G49" s="546"/>
      <c r="H49" s="546"/>
      <c r="I49" s="546"/>
      <c r="J49" s="546"/>
      <c r="K49" s="546"/>
      <c r="L49" s="546"/>
      <c r="M49" s="546"/>
    </row>
    <row r="50" spans="1:15" ht="12.75" customHeight="1">
      <c r="A50" s="496"/>
      <c r="B50" s="513" t="s">
        <v>99</v>
      </c>
      <c r="C50" s="18"/>
      <c r="D50" s="514">
        <v>34070810</v>
      </c>
      <c r="E50" s="573">
        <v>33748148</v>
      </c>
      <c r="F50" s="573">
        <v>33595186</v>
      </c>
      <c r="G50" s="573">
        <v>33108036</v>
      </c>
      <c r="H50" s="573">
        <v>33006874</v>
      </c>
      <c r="I50" s="573">
        <v>32920284</v>
      </c>
      <c r="J50" s="573">
        <v>31077210</v>
      </c>
      <c r="K50" s="573">
        <v>30870712</v>
      </c>
      <c r="L50" s="573">
        <v>30710810</v>
      </c>
      <c r="M50" s="573">
        <v>30379966</v>
      </c>
    </row>
    <row r="51" spans="1:15" ht="12.75" customHeight="1">
      <c r="A51" s="496"/>
      <c r="B51" s="513" t="s">
        <v>472</v>
      </c>
      <c r="C51" s="14"/>
      <c r="D51" s="518">
        <v>55.23869259345463</v>
      </c>
      <c r="E51" s="571">
        <v>46.675894629832726</v>
      </c>
      <c r="F51" s="571">
        <v>41.528479705395888</v>
      </c>
      <c r="G51" s="571">
        <v>36.470601880461892</v>
      </c>
      <c r="H51" s="572">
        <v>32.282972328733706</v>
      </c>
      <c r="I51" s="572">
        <v>27.478286639325468</v>
      </c>
      <c r="J51" s="572">
        <v>23.285</v>
      </c>
      <c r="K51" s="572">
        <v>20.45</v>
      </c>
      <c r="L51" s="572">
        <v>17.57</v>
      </c>
      <c r="M51" s="572">
        <v>14.914999999999999</v>
      </c>
    </row>
    <row r="52" spans="1:15" ht="12.75" customHeight="1">
      <c r="A52" s="496"/>
      <c r="B52" s="513" t="s">
        <v>101</v>
      </c>
      <c r="C52" s="18"/>
      <c r="D52" s="518">
        <v>68.91</v>
      </c>
      <c r="E52" s="571">
        <v>50.5</v>
      </c>
      <c r="F52" s="571">
        <v>54.674999999999997</v>
      </c>
      <c r="G52" s="571">
        <v>29.56</v>
      </c>
      <c r="H52" s="572">
        <v>35.75</v>
      </c>
      <c r="I52" s="572">
        <v>30.23</v>
      </c>
      <c r="J52" s="572">
        <v>25.75</v>
      </c>
      <c r="K52" s="572">
        <v>32.835000000000001</v>
      </c>
      <c r="L52" s="572">
        <v>25.38</v>
      </c>
      <c r="M52" s="572">
        <v>16.324999999999999</v>
      </c>
    </row>
    <row r="53" spans="1:15" ht="12.75" customHeight="1">
      <c r="A53" s="496"/>
      <c r="B53" s="513" t="s">
        <v>102</v>
      </c>
      <c r="C53" s="18"/>
      <c r="D53" s="514">
        <v>2347820</v>
      </c>
      <c r="E53" s="515">
        <v>1704281.4739999999</v>
      </c>
      <c r="F53" s="515">
        <v>1836816.79455</v>
      </c>
      <c r="G53" s="515">
        <v>978673.54415999993</v>
      </c>
      <c r="H53" s="517">
        <v>1179996</v>
      </c>
      <c r="I53" s="517">
        <v>995180</v>
      </c>
      <c r="J53" s="517">
        <v>800238</v>
      </c>
      <c r="K53" s="517">
        <v>1013640</v>
      </c>
      <c r="L53" s="517">
        <v>779440</v>
      </c>
      <c r="M53" s="517">
        <v>495952.94494999998</v>
      </c>
    </row>
    <row r="54" spans="1:15" ht="12.75" customHeight="1">
      <c r="A54" s="496"/>
      <c r="B54" s="547" t="s">
        <v>473</v>
      </c>
      <c r="C54" s="18"/>
      <c r="D54" s="514"/>
      <c r="E54" s="515"/>
      <c r="F54" s="515"/>
      <c r="G54" s="515"/>
      <c r="H54" s="517"/>
      <c r="I54" s="517"/>
      <c r="J54" s="517"/>
      <c r="K54" s="517"/>
      <c r="L54" s="517"/>
      <c r="M54" s="517"/>
    </row>
    <row r="55" spans="1:15" ht="12.75" customHeight="1">
      <c r="A55" s="496"/>
      <c r="B55" s="547" t="s">
        <v>104</v>
      </c>
      <c r="C55" s="18"/>
      <c r="D55" s="518">
        <v>0.74</v>
      </c>
      <c r="E55" s="570">
        <v>0.74</v>
      </c>
      <c r="F55" s="570">
        <v>0.64500000000000002</v>
      </c>
      <c r="G55" s="570">
        <v>0.54</v>
      </c>
      <c r="H55" s="574">
        <v>0.47499999999999998</v>
      </c>
      <c r="I55" s="574">
        <v>0.42000000000000004</v>
      </c>
      <c r="J55" s="574">
        <v>0.38</v>
      </c>
      <c r="K55" s="574">
        <v>0.34</v>
      </c>
      <c r="L55" s="574">
        <v>0.3</v>
      </c>
      <c r="M55" s="574">
        <v>0.26</v>
      </c>
      <c r="O55" s="969"/>
    </row>
    <row r="56" spans="1:15" ht="13.5" customHeight="1">
      <c r="A56" s="496"/>
      <c r="B56" s="547" t="s">
        <v>474</v>
      </c>
      <c r="C56" s="18"/>
      <c r="D56" s="548" t="s">
        <v>175</v>
      </c>
      <c r="E56" s="575" t="s">
        <v>175</v>
      </c>
      <c r="F56" s="575" t="s">
        <v>175</v>
      </c>
      <c r="G56" s="575" t="s">
        <v>175</v>
      </c>
      <c r="H56" s="576" t="s">
        <v>175</v>
      </c>
      <c r="I56" s="576" t="s">
        <v>175</v>
      </c>
      <c r="J56" s="576" t="s">
        <v>175</v>
      </c>
      <c r="K56" s="574">
        <v>1.36</v>
      </c>
      <c r="L56" s="574">
        <v>1.81</v>
      </c>
      <c r="M56" s="574">
        <v>1.81</v>
      </c>
    </row>
    <row r="57" spans="1:15" ht="13.5" customHeight="1">
      <c r="A57" s="496"/>
      <c r="B57" s="547" t="s">
        <v>475</v>
      </c>
      <c r="C57" s="18"/>
      <c r="D57" s="518">
        <v>1.49</v>
      </c>
      <c r="E57" s="570">
        <v>1.492</v>
      </c>
      <c r="F57" s="570">
        <v>1.5636666666666668</v>
      </c>
      <c r="G57" s="570">
        <v>1.59</v>
      </c>
      <c r="H57" s="574">
        <v>1.59</v>
      </c>
      <c r="I57" s="574">
        <v>1.59</v>
      </c>
      <c r="J57" s="576">
        <v>1.59</v>
      </c>
      <c r="K57" s="576">
        <v>0.63</v>
      </c>
      <c r="L57" s="576" t="s">
        <v>175</v>
      </c>
      <c r="M57" s="576" t="s">
        <v>175</v>
      </c>
    </row>
    <row r="58" spans="1:15" ht="12.75" customHeight="1">
      <c r="A58" s="496"/>
      <c r="B58" s="547" t="s">
        <v>476</v>
      </c>
      <c r="C58" s="18"/>
      <c r="D58" s="520">
        <v>1.4E-2</v>
      </c>
      <c r="E58" s="35">
        <v>1.8186286556893586E-2</v>
      </c>
      <c r="F58" s="35">
        <v>1.524507341861908E-2</v>
      </c>
      <c r="G58" s="35">
        <v>1.74957709517795E-2</v>
      </c>
      <c r="H58" s="35">
        <v>1.5885756329219753E-2</v>
      </c>
      <c r="I58" s="35">
        <v>1.5135846573281942E-2</v>
      </c>
      <c r="J58" s="35">
        <v>1.3169876634239056E-2</v>
      </c>
      <c r="K58" s="35">
        <v>1.1180536381450975E-2</v>
      </c>
      <c r="L58" s="35">
        <v>1.4733829841875481E-2</v>
      </c>
      <c r="M58" s="35">
        <v>1.8031057387307637E-2</v>
      </c>
    </row>
    <row r="59" spans="1:15" ht="12.75" customHeight="1">
      <c r="A59" s="496"/>
      <c r="B59" s="547" t="s">
        <v>477</v>
      </c>
      <c r="C59" s="18"/>
      <c r="D59" s="520">
        <v>8.8516746411483258E-2</v>
      </c>
      <c r="E59" s="35">
        <v>0.1142857142857143</v>
      </c>
      <c r="F59" s="35">
        <v>0.10776942355889724</v>
      </c>
      <c r="G59" s="35">
        <v>0.11168562564632886</v>
      </c>
      <c r="H59" s="35">
        <v>0.10117145899893502</v>
      </c>
      <c r="I59" s="35">
        <v>9.8939929328621917E-2</v>
      </c>
      <c r="J59" s="35">
        <v>9.8318240620957301E-2</v>
      </c>
      <c r="K59" s="35">
        <v>0.10413476263399694</v>
      </c>
      <c r="L59" s="35">
        <v>0.10309278350515463</v>
      </c>
      <c r="M59" s="35">
        <v>0.10176125244618395</v>
      </c>
    </row>
    <row r="60" spans="1:15" ht="12.75" customHeight="1">
      <c r="A60" s="496"/>
      <c r="B60" s="547" t="s">
        <v>99</v>
      </c>
      <c r="C60" s="18"/>
      <c r="D60" s="514"/>
      <c r="E60" s="515"/>
      <c r="F60" s="515"/>
      <c r="G60" s="515"/>
      <c r="H60" s="517"/>
      <c r="I60" s="517"/>
      <c r="J60" s="517"/>
      <c r="K60" s="517"/>
      <c r="L60" s="517"/>
      <c r="M60" s="517"/>
    </row>
    <row r="61" spans="1:15" ht="12.75" customHeight="1">
      <c r="A61" s="496"/>
      <c r="B61" s="547" t="s">
        <v>478</v>
      </c>
      <c r="C61" s="18"/>
      <c r="D61" s="549">
        <v>33946749</v>
      </c>
      <c r="E61" s="573">
        <v>33631432</v>
      </c>
      <c r="F61" s="573">
        <v>33344136</v>
      </c>
      <c r="G61" s="573">
        <v>33053352</v>
      </c>
      <c r="H61" s="573">
        <v>32953442</v>
      </c>
      <c r="I61" s="573">
        <v>31182594</v>
      </c>
      <c r="J61" s="573">
        <v>30933814</v>
      </c>
      <c r="K61" s="573">
        <v>30797982</v>
      </c>
      <c r="L61" s="573">
        <v>30544926</v>
      </c>
      <c r="M61" s="573">
        <v>30150318</v>
      </c>
    </row>
    <row r="62" spans="1:15" ht="12.75" customHeight="1">
      <c r="A62" s="496"/>
      <c r="B62" s="547" t="s">
        <v>143</v>
      </c>
      <c r="C62" s="18"/>
      <c r="D62" s="549">
        <v>34445443</v>
      </c>
      <c r="E62" s="573">
        <v>33885255</v>
      </c>
      <c r="F62" s="573">
        <v>33714723.216438353</v>
      </c>
      <c r="G62" s="573">
        <v>33280190.641095892</v>
      </c>
      <c r="H62" s="573">
        <v>33188983.736986302</v>
      </c>
      <c r="I62" s="573">
        <v>31457976</v>
      </c>
      <c r="J62" s="573">
        <v>31344668</v>
      </c>
      <c r="K62" s="573">
        <v>31294994</v>
      </c>
      <c r="L62" s="573">
        <v>30902890</v>
      </c>
      <c r="M62" s="573">
        <v>30367684</v>
      </c>
    </row>
    <row r="63" spans="1:15" ht="8.25" customHeight="1">
      <c r="A63" s="496"/>
      <c r="B63" s="513"/>
      <c r="C63" s="18"/>
      <c r="D63" s="529"/>
      <c r="E63" s="530"/>
      <c r="F63" s="530"/>
      <c r="G63" s="530"/>
      <c r="H63" s="530"/>
      <c r="I63" s="530"/>
      <c r="J63" s="530"/>
      <c r="K63" s="530"/>
      <c r="L63" s="530"/>
      <c r="M63" s="530"/>
    </row>
    <row r="64" spans="1:15" ht="13.5" customHeight="1">
      <c r="A64" s="496"/>
      <c r="B64" s="528" t="s">
        <v>479</v>
      </c>
      <c r="C64" s="14"/>
      <c r="D64" s="550"/>
      <c r="E64" s="551"/>
      <c r="F64" s="551"/>
      <c r="G64" s="551"/>
      <c r="H64" s="546"/>
      <c r="I64" s="546"/>
      <c r="J64" s="546"/>
      <c r="K64" s="546"/>
      <c r="L64" s="546"/>
      <c r="M64" s="546"/>
    </row>
    <row r="65" spans="1:13" ht="12.75" customHeight="1">
      <c r="A65" s="496"/>
      <c r="B65" s="513" t="s">
        <v>109</v>
      </c>
      <c r="C65" s="14"/>
      <c r="D65" s="552">
        <v>13309550</v>
      </c>
      <c r="E65" s="517">
        <v>10426077</v>
      </c>
      <c r="F65" s="517">
        <v>9761287</v>
      </c>
      <c r="G65" s="517">
        <v>8802891</v>
      </c>
      <c r="H65" s="517">
        <v>7035380</v>
      </c>
      <c r="I65" s="517">
        <v>6385825</v>
      </c>
      <c r="J65" s="517">
        <v>5259384</v>
      </c>
      <c r="K65" s="517">
        <v>4721132</v>
      </c>
      <c r="L65" s="517">
        <v>4328555</v>
      </c>
      <c r="M65" s="517">
        <v>3767442</v>
      </c>
    </row>
    <row r="66" spans="1:13" ht="13.5" customHeight="1">
      <c r="A66" s="496"/>
      <c r="B66" s="547" t="s">
        <v>480</v>
      </c>
      <c r="C66" s="18"/>
      <c r="D66" s="527">
        <v>0.13300000000000001</v>
      </c>
      <c r="E66" s="519">
        <v>0.14631198292512132</v>
      </c>
      <c r="F66" s="519">
        <v>0.13606853276622233</v>
      </c>
      <c r="G66" s="519">
        <v>0.1345239705308599</v>
      </c>
      <c r="H66" s="521">
        <v>0.14799999999999999</v>
      </c>
      <c r="I66" s="521">
        <v>0.14000000000000001</v>
      </c>
      <c r="J66" s="521">
        <v>0.13600000000000001</v>
      </c>
      <c r="K66" s="553">
        <v>0.13500000000000001</v>
      </c>
      <c r="L66" s="553">
        <v>0.124</v>
      </c>
      <c r="M66" s="553" t="s">
        <v>175</v>
      </c>
    </row>
    <row r="67" spans="1:13" ht="12.75" customHeight="1">
      <c r="A67" s="498"/>
      <c r="B67" s="554" t="s">
        <v>481</v>
      </c>
      <c r="C67" s="18"/>
      <c r="D67" s="527">
        <v>0.13900000000000001</v>
      </c>
      <c r="E67" s="519">
        <v>0.15327088031289238</v>
      </c>
      <c r="F67" s="519">
        <v>0.14350136411315434</v>
      </c>
      <c r="G67" s="519">
        <v>0.14276603555245337</v>
      </c>
      <c r="H67" s="521">
        <v>0.159</v>
      </c>
      <c r="I67" s="521">
        <v>0.151</v>
      </c>
      <c r="J67" s="521">
        <v>0.15</v>
      </c>
      <c r="K67" s="521">
        <v>0.14899999999999999</v>
      </c>
      <c r="L67" s="521">
        <v>0.13500000000000001</v>
      </c>
      <c r="M67" s="521">
        <v>0.13500000000000001</v>
      </c>
    </row>
    <row r="68" spans="1:13" ht="12.75" customHeight="1">
      <c r="A68" s="498"/>
      <c r="B68" s="554" t="s">
        <v>482</v>
      </c>
      <c r="C68" s="18"/>
      <c r="D68" s="527">
        <v>0.14199999999999999</v>
      </c>
      <c r="E68" s="519">
        <v>0.1577557886825505</v>
      </c>
      <c r="F68" s="519">
        <v>0.14676363885213087</v>
      </c>
      <c r="G68" s="519">
        <v>0.14546651202092264</v>
      </c>
      <c r="H68" s="521">
        <v>0.16300000000000001</v>
      </c>
      <c r="I68" s="521">
        <v>0.16600000000000001</v>
      </c>
      <c r="J68" s="521">
        <v>0.16800000000000001</v>
      </c>
      <c r="K68" s="521">
        <v>0.17299999999999999</v>
      </c>
      <c r="L68" s="521">
        <v>0.16300000000000001</v>
      </c>
      <c r="M68" s="521">
        <v>0.17399999999999999</v>
      </c>
    </row>
    <row r="69" spans="1:13" ht="13.5" customHeight="1" thickBot="1">
      <c r="A69" s="498"/>
      <c r="B69" s="555" t="s">
        <v>483</v>
      </c>
      <c r="C69" s="556"/>
      <c r="D69" s="557">
        <v>4.9000000000000002E-2</v>
      </c>
      <c r="E69" s="532">
        <v>5.053059346081034E-2</v>
      </c>
      <c r="F69" s="532">
        <v>4.872439853147606E-2</v>
      </c>
      <c r="G69" s="532">
        <v>4.9633505858468811E-2</v>
      </c>
      <c r="H69" s="558">
        <v>5.4009250360217725E-2</v>
      </c>
      <c r="I69" s="559">
        <v>5.112948364082124E-2</v>
      </c>
      <c r="J69" s="559">
        <v>5.1999999999999998E-2</v>
      </c>
      <c r="K69" s="559" t="s">
        <v>175</v>
      </c>
      <c r="L69" s="559" t="s">
        <v>175</v>
      </c>
      <c r="M69" s="559" t="s">
        <v>175</v>
      </c>
    </row>
    <row r="70" spans="1:13" s="498" customFormat="1" ht="4.5" customHeight="1">
      <c r="A70" s="506"/>
      <c r="B70" s="486"/>
      <c r="C70" s="487"/>
      <c r="D70" s="507"/>
      <c r="E70" s="508"/>
      <c r="F70" s="508"/>
      <c r="G70" s="509"/>
      <c r="H70" s="508"/>
      <c r="I70" s="508"/>
      <c r="J70" s="508"/>
      <c r="K70" s="508"/>
      <c r="L70" s="508"/>
      <c r="M70" s="508"/>
    </row>
    <row r="71" spans="1:13" s="1" customFormat="1" ht="13.5" customHeight="1">
      <c r="A71" s="67"/>
      <c r="B71" s="44" t="s">
        <v>552</v>
      </c>
      <c r="C71" s="3"/>
      <c r="D71" s="65"/>
      <c r="E71" s="998"/>
      <c r="F71" s="998"/>
      <c r="G71" s="66"/>
      <c r="H71" s="998"/>
      <c r="I71" s="998"/>
      <c r="J71" s="998"/>
      <c r="K71" s="998"/>
      <c r="L71" s="998"/>
      <c r="M71" s="998"/>
    </row>
    <row r="72" spans="1:13" s="1" customFormat="1" ht="12.75">
      <c r="A72" s="67"/>
      <c r="B72" s="44" t="s">
        <v>468</v>
      </c>
      <c r="C72" s="3"/>
      <c r="D72" s="65"/>
      <c r="E72" s="998"/>
      <c r="F72" s="998"/>
      <c r="G72" s="66"/>
      <c r="H72" s="998"/>
      <c r="I72" s="998"/>
      <c r="J72" s="998"/>
      <c r="K72" s="998"/>
      <c r="L72" s="998"/>
      <c r="M72" s="998"/>
    </row>
    <row r="73" spans="1:13" s="1" customFormat="1" ht="13.5" customHeight="1">
      <c r="A73" s="67"/>
      <c r="B73" s="44" t="s">
        <v>553</v>
      </c>
      <c r="C73" s="3"/>
      <c r="D73" s="65"/>
      <c r="E73" s="998"/>
      <c r="F73" s="998"/>
      <c r="G73" s="66"/>
      <c r="H73" s="998"/>
      <c r="I73" s="998"/>
      <c r="J73" s="998"/>
      <c r="K73" s="998"/>
      <c r="L73" s="998"/>
      <c r="M73" s="998"/>
    </row>
    <row r="74" spans="1:13" s="1" customFormat="1" ht="13.5" customHeight="1">
      <c r="A74" s="67"/>
      <c r="B74" s="44" t="s">
        <v>554</v>
      </c>
      <c r="C74" s="3"/>
      <c r="D74" s="65"/>
      <c r="E74" s="998"/>
      <c r="F74" s="998"/>
      <c r="G74" s="66"/>
      <c r="H74" s="998"/>
      <c r="I74" s="998"/>
      <c r="J74" s="998"/>
      <c r="K74" s="998"/>
      <c r="L74" s="998"/>
      <c r="M74" s="998"/>
    </row>
    <row r="75" spans="1:13" s="1" customFormat="1" ht="13.5" customHeight="1">
      <c r="A75" s="67"/>
      <c r="B75" s="44" t="s">
        <v>555</v>
      </c>
      <c r="C75" s="3"/>
      <c r="D75" s="65"/>
      <c r="E75" s="998"/>
      <c r="F75" s="998"/>
      <c r="G75" s="66"/>
      <c r="H75" s="998"/>
      <c r="I75" s="998"/>
      <c r="J75" s="998"/>
      <c r="K75" s="998"/>
      <c r="L75" s="998"/>
      <c r="M75" s="998"/>
    </row>
    <row r="76" spans="1:13" s="1" customFormat="1" ht="12.75">
      <c r="A76" s="67"/>
      <c r="B76" s="44" t="s">
        <v>484</v>
      </c>
      <c r="C76" s="3"/>
      <c r="D76" s="65"/>
      <c r="E76" s="998"/>
      <c r="F76" s="998"/>
      <c r="G76" s="66"/>
      <c r="H76" s="998"/>
      <c r="I76" s="998"/>
      <c r="J76" s="998"/>
      <c r="K76" s="998"/>
      <c r="L76" s="998"/>
      <c r="M76" s="998"/>
    </row>
    <row r="77" spans="1:13" s="1" customFormat="1" ht="13.5" customHeight="1">
      <c r="A77" s="67"/>
      <c r="B77" s="44" t="s">
        <v>556</v>
      </c>
      <c r="C77" s="3"/>
      <c r="D77" s="65"/>
      <c r="E77" s="998"/>
      <c r="F77" s="998"/>
      <c r="G77" s="66"/>
      <c r="H77" s="998"/>
      <c r="I77" s="998"/>
      <c r="J77" s="998"/>
      <c r="K77" s="998"/>
      <c r="L77" s="999"/>
      <c r="M77" s="999"/>
    </row>
    <row r="78" spans="1:13" s="1" customFormat="1" ht="13.5" customHeight="1">
      <c r="A78" s="67"/>
      <c r="B78" s="44" t="s">
        <v>557</v>
      </c>
      <c r="C78" s="3"/>
      <c r="D78" s="65"/>
      <c r="E78" s="998"/>
      <c r="F78" s="998"/>
      <c r="G78" s="66"/>
      <c r="H78" s="998"/>
      <c r="I78" s="998"/>
      <c r="J78" s="998"/>
      <c r="K78" s="998"/>
      <c r="L78" s="998"/>
      <c r="M78" s="998"/>
    </row>
    <row r="81" spans="14:14">
      <c r="N81" s="486"/>
    </row>
  </sheetData>
  <pageMargins left="0.5" right="0.5" top="1" bottom="0.5" header="0.5" footer="0.3"/>
  <pageSetup scale="81" fitToHeight="2" orientation="landscape" r:id="rId1"/>
  <headerFooter scaleWithDoc="0">
    <oddHeader>&amp;L&amp;G</oddHeader>
    <oddFooter>&amp;C&amp;8&amp;P</oddFooter>
  </headerFooter>
  <rowBreaks count="1" manualBreakCount="1">
    <brk id="38" min="1" max="14"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75"/>
  <sheetViews>
    <sheetView showGridLines="0" workbookViewId="0">
      <selection activeCell="R35" sqref="R35"/>
    </sheetView>
  </sheetViews>
  <sheetFormatPr defaultColWidth="9.140625" defaultRowHeight="14.25"/>
  <cols>
    <col min="1" max="1" width="3.5703125" style="135" customWidth="1"/>
    <col min="2" max="2" width="159" style="135" customWidth="1"/>
    <col min="3" max="16384" width="9.140625" style="135"/>
  </cols>
  <sheetData>
    <row r="1" spans="2:2" ht="11.25" customHeight="1"/>
    <row r="2" spans="2:2">
      <c r="B2" s="306" t="s">
        <v>51</v>
      </c>
    </row>
    <row r="3" spans="2:2">
      <c r="B3" s="135" t="s">
        <v>485</v>
      </c>
    </row>
    <row r="4" spans="2:2">
      <c r="B4" s="135" t="s">
        <v>486</v>
      </c>
    </row>
    <row r="5" spans="2:2">
      <c r="B5" s="135" t="s">
        <v>487</v>
      </c>
    </row>
    <row r="6" spans="2:2">
      <c r="B6" s="306"/>
    </row>
    <row r="7" spans="2:2">
      <c r="B7" s="306" t="s">
        <v>488</v>
      </c>
    </row>
    <row r="8" spans="2:2">
      <c r="B8" s="135" t="s">
        <v>489</v>
      </c>
    </row>
    <row r="10" spans="2:2">
      <c r="B10" s="306" t="s">
        <v>472</v>
      </c>
    </row>
    <row r="11" spans="2:2">
      <c r="B11" s="135" t="s">
        <v>490</v>
      </c>
    </row>
    <row r="12" spans="2:2">
      <c r="B12" s="306"/>
    </row>
    <row r="13" spans="2:2">
      <c r="B13" s="306" t="s">
        <v>491</v>
      </c>
    </row>
    <row r="14" spans="2:2">
      <c r="B14" s="135" t="s">
        <v>492</v>
      </c>
    </row>
    <row r="15" spans="2:2">
      <c r="B15" s="135" t="s">
        <v>493</v>
      </c>
    </row>
    <row r="16" spans="2:2">
      <c r="B16" s="306"/>
    </row>
    <row r="17" spans="2:2">
      <c r="B17" s="306" t="s">
        <v>110</v>
      </c>
    </row>
    <row r="18" spans="2:2">
      <c r="B18" s="135" t="s">
        <v>494</v>
      </c>
    </row>
    <row r="20" spans="2:2">
      <c r="B20" s="306" t="s">
        <v>477</v>
      </c>
    </row>
    <row r="21" spans="2:2">
      <c r="B21" s="135" t="s">
        <v>495</v>
      </c>
    </row>
    <row r="23" spans="2:2">
      <c r="B23" s="306" t="s">
        <v>476</v>
      </c>
    </row>
    <row r="24" spans="2:2">
      <c r="B24" s="135" t="s">
        <v>496</v>
      </c>
    </row>
    <row r="26" spans="2:2">
      <c r="B26" s="306" t="s">
        <v>198</v>
      </c>
    </row>
    <row r="27" spans="2:2">
      <c r="B27" s="135" t="s">
        <v>497</v>
      </c>
    </row>
    <row r="29" spans="2:2">
      <c r="B29" s="306" t="s">
        <v>498</v>
      </c>
    </row>
    <row r="30" spans="2:2">
      <c r="B30" s="135" t="s">
        <v>499</v>
      </c>
    </row>
    <row r="31" spans="2:2">
      <c r="B31" s="135" t="s">
        <v>500</v>
      </c>
    </row>
    <row r="32" spans="2:2">
      <c r="B32" s="135" t="s">
        <v>501</v>
      </c>
    </row>
    <row r="33" spans="2:2">
      <c r="B33" s="306"/>
    </row>
    <row r="34" spans="2:2">
      <c r="B34" s="306" t="s">
        <v>467</v>
      </c>
    </row>
    <row r="35" spans="2:2">
      <c r="B35" s="135" t="s">
        <v>502</v>
      </c>
    </row>
    <row r="36" spans="2:2">
      <c r="B36" s="135" t="s">
        <v>503</v>
      </c>
    </row>
    <row r="37" spans="2:2">
      <c r="B37" s="306"/>
    </row>
    <row r="38" spans="2:2">
      <c r="B38" s="306" t="s">
        <v>504</v>
      </c>
    </row>
    <row r="39" spans="2:2">
      <c r="B39" s="135" t="s">
        <v>505</v>
      </c>
    </row>
    <row r="40" spans="2:2">
      <c r="B40" s="306"/>
    </row>
    <row r="41" spans="2:2">
      <c r="B41" s="306" t="s">
        <v>506</v>
      </c>
    </row>
    <row r="42" spans="2:2">
      <c r="B42" s="135" t="s">
        <v>507</v>
      </c>
    </row>
    <row r="43" spans="2:2">
      <c r="B43" s="306"/>
    </row>
    <row r="44" spans="2:2">
      <c r="B44" s="307" t="s">
        <v>508</v>
      </c>
    </row>
    <row r="45" spans="2:2">
      <c r="B45" s="308" t="s">
        <v>509</v>
      </c>
    </row>
    <row r="46" spans="2:2">
      <c r="B46" s="306"/>
    </row>
    <row r="47" spans="2:2">
      <c r="B47" s="306" t="s">
        <v>510</v>
      </c>
    </row>
    <row r="48" spans="2:2">
      <c r="B48" s="135" t="s">
        <v>511</v>
      </c>
    </row>
    <row r="49" spans="2:2">
      <c r="B49" s="306"/>
    </row>
    <row r="50" spans="2:2">
      <c r="B50" s="306" t="s">
        <v>463</v>
      </c>
    </row>
    <row r="51" spans="2:2">
      <c r="B51" s="135" t="s">
        <v>512</v>
      </c>
    </row>
    <row r="52" spans="2:2">
      <c r="B52" s="306"/>
    </row>
    <row r="53" spans="2:2">
      <c r="B53" s="306" t="s">
        <v>464</v>
      </c>
    </row>
    <row r="54" spans="2:2">
      <c r="B54" s="135" t="s">
        <v>513</v>
      </c>
    </row>
    <row r="55" spans="2:2">
      <c r="B55" s="306"/>
    </row>
    <row r="56" spans="2:2">
      <c r="B56" s="306" t="s">
        <v>514</v>
      </c>
    </row>
    <row r="57" spans="2:2">
      <c r="B57" s="135" t="s">
        <v>515</v>
      </c>
    </row>
    <row r="58" spans="2:2">
      <c r="B58" s="306"/>
    </row>
    <row r="59" spans="2:2">
      <c r="B59" s="306" t="s">
        <v>516</v>
      </c>
    </row>
    <row r="60" spans="2:2">
      <c r="B60" s="135" t="s">
        <v>517</v>
      </c>
    </row>
    <row r="61" spans="2:2">
      <c r="B61" s="306"/>
    </row>
    <row r="62" spans="2:2">
      <c r="B62" s="306" t="s">
        <v>518</v>
      </c>
    </row>
    <row r="63" spans="2:2">
      <c r="B63" s="135" t="s">
        <v>519</v>
      </c>
    </row>
    <row r="64" spans="2:2">
      <c r="B64" s="306"/>
    </row>
    <row r="65" spans="2:2">
      <c r="B65" s="306" t="s">
        <v>520</v>
      </c>
    </row>
    <row r="66" spans="2:2">
      <c r="B66" s="135" t="s">
        <v>521</v>
      </c>
    </row>
    <row r="68" spans="2:2">
      <c r="B68" s="306" t="s">
        <v>111</v>
      </c>
    </row>
    <row r="69" spans="2:2">
      <c r="B69" s="135" t="s">
        <v>522</v>
      </c>
    </row>
    <row r="71" spans="2:2">
      <c r="B71" s="306" t="s">
        <v>523</v>
      </c>
    </row>
    <row r="72" spans="2:2">
      <c r="B72" s="135" t="s">
        <v>524</v>
      </c>
    </row>
    <row r="74" spans="2:2">
      <c r="B74" s="306" t="s">
        <v>112</v>
      </c>
    </row>
    <row r="75" spans="2:2">
      <c r="B75" s="135" t="s">
        <v>525</v>
      </c>
    </row>
  </sheetData>
  <pageMargins left="0.5" right="0.5" top="1" bottom="0.5" header="0.5" footer="0.3"/>
  <pageSetup scale="84" fitToHeight="2" orientation="landscape" r:id="rId1"/>
  <headerFooter scaleWithDoc="0">
    <oddHeader>&amp;L&amp;G</oddHeader>
    <oddFooter>&amp;C&amp;"Open Sans,Regular"&amp;8&amp;P</oddFooter>
  </headerFooter>
  <rowBreaks count="1" manualBreakCount="1">
    <brk id="39" min="1" max="1"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39"/>
  <sheetViews>
    <sheetView showGridLines="0" workbookViewId="0">
      <selection activeCell="R35" sqref="R35"/>
    </sheetView>
  </sheetViews>
  <sheetFormatPr defaultColWidth="8.85546875" defaultRowHeight="14.25"/>
  <cols>
    <col min="1" max="1" width="3.5703125" style="135" customWidth="1"/>
    <col min="2" max="16384" width="8.85546875" style="135"/>
  </cols>
  <sheetData>
    <row r="1" spans="2:2" ht="11.25" customHeight="1"/>
    <row r="2" spans="2:2">
      <c r="B2" s="306" t="s">
        <v>53</v>
      </c>
    </row>
    <row r="3" spans="2:2" ht="8.25" customHeight="1"/>
    <row r="4" spans="2:2">
      <c r="B4" s="306" t="s">
        <v>526</v>
      </c>
    </row>
    <row r="5" spans="2:2">
      <c r="B5" s="135" t="s">
        <v>527</v>
      </c>
    </row>
    <row r="6" spans="2:2" ht="8.25" customHeight="1"/>
    <row r="7" spans="2:2">
      <c r="B7" s="306" t="s">
        <v>528</v>
      </c>
    </row>
    <row r="8" spans="2:2">
      <c r="B8" s="135" t="s">
        <v>529</v>
      </c>
    </row>
    <row r="9" spans="2:2" ht="8.25" customHeight="1"/>
    <row r="10" spans="2:2">
      <c r="B10" s="306" t="s">
        <v>530</v>
      </c>
    </row>
    <row r="11" spans="2:2">
      <c r="B11" s="135" t="s">
        <v>531</v>
      </c>
    </row>
    <row r="12" spans="2:2" ht="8.25" customHeight="1"/>
    <row r="13" spans="2:2">
      <c r="B13" s="306" t="s">
        <v>532</v>
      </c>
    </row>
    <row r="14" spans="2:2">
      <c r="B14" s="135" t="s">
        <v>533</v>
      </c>
    </row>
    <row r="15" spans="2:2" ht="8.25" customHeight="1"/>
    <row r="16" spans="2:2">
      <c r="B16" s="306" t="s">
        <v>534</v>
      </c>
    </row>
    <row r="17" spans="2:2">
      <c r="B17" s="135" t="s">
        <v>535</v>
      </c>
    </row>
    <row r="18" spans="2:2" ht="8.25" customHeight="1"/>
    <row r="19" spans="2:2">
      <c r="B19" s="306" t="s">
        <v>536</v>
      </c>
    </row>
    <row r="20" spans="2:2">
      <c r="B20" s="135" t="s">
        <v>537</v>
      </c>
    </row>
    <row r="21" spans="2:2" ht="8.25" customHeight="1"/>
    <row r="22" spans="2:2">
      <c r="B22" s="306" t="s">
        <v>538</v>
      </c>
    </row>
    <row r="23" spans="2:2">
      <c r="B23" s="309" t="s">
        <v>539</v>
      </c>
    </row>
    <row r="24" spans="2:2" ht="8.25" customHeight="1"/>
    <row r="25" spans="2:2">
      <c r="B25" s="306" t="s">
        <v>540</v>
      </c>
    </row>
    <row r="26" spans="2:2">
      <c r="B26" s="309" t="s">
        <v>541</v>
      </c>
    </row>
    <row r="27" spans="2:2" ht="8.25" customHeight="1"/>
    <row r="28" spans="2:2">
      <c r="B28" s="306" t="s">
        <v>542</v>
      </c>
    </row>
    <row r="29" spans="2:2">
      <c r="B29" s="135" t="s">
        <v>543</v>
      </c>
    </row>
    <row r="30" spans="2:2" ht="8.25" customHeight="1"/>
    <row r="31" spans="2:2">
      <c r="B31" s="306" t="s">
        <v>544</v>
      </c>
    </row>
    <row r="32" spans="2:2">
      <c r="B32" s="135" t="s">
        <v>545</v>
      </c>
    </row>
    <row r="33" spans="2:2" ht="8.25" customHeight="1"/>
    <row r="34" spans="2:2">
      <c r="B34" s="306" t="s">
        <v>546</v>
      </c>
    </row>
    <row r="35" spans="2:2">
      <c r="B35" s="135" t="s">
        <v>547</v>
      </c>
    </row>
    <row r="36" spans="2:2" ht="8.25" customHeight="1"/>
    <row r="37" spans="2:2">
      <c r="B37" s="306" t="s">
        <v>548</v>
      </c>
    </row>
    <row r="38" spans="2:2">
      <c r="B38" s="135" t="s">
        <v>549</v>
      </c>
    </row>
    <row r="39" spans="2:2" ht="11.25" customHeight="1"/>
  </sheetData>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B3FAE-2BB5-489A-9B49-65E683DB9D76}">
  <dimension ref="B6:L43"/>
  <sheetViews>
    <sheetView zoomScaleNormal="100" workbookViewId="0">
      <selection activeCell="R35" sqref="R35"/>
    </sheetView>
  </sheetViews>
  <sheetFormatPr defaultColWidth="9.140625" defaultRowHeight="15"/>
  <cols>
    <col min="1" max="1" width="9.140625" style="592" customWidth="1"/>
    <col min="2" max="2" width="12.42578125" style="592" customWidth="1"/>
    <col min="3" max="3" width="5.140625" style="592" customWidth="1"/>
    <col min="4" max="6" width="18.42578125" style="592" customWidth="1"/>
    <col min="7" max="7" width="10.42578125" style="592" customWidth="1"/>
    <col min="8" max="8" width="11.5703125" style="592" customWidth="1"/>
    <col min="9" max="9" width="12.42578125" style="592" customWidth="1"/>
    <col min="10" max="10" width="8.140625" style="592" customWidth="1"/>
    <col min="11" max="11" width="2.5703125" style="592" customWidth="1"/>
    <col min="12" max="16384" width="9.140625" style="592"/>
  </cols>
  <sheetData>
    <row r="6" spans="4:12" ht="15.75">
      <c r="D6" s="591"/>
    </row>
    <row r="7" spans="4:12" ht="42">
      <c r="D7" s="593"/>
    </row>
    <row r="13" spans="4:12">
      <c r="L13" s="594"/>
    </row>
    <row r="19" spans="6:6">
      <c r="F19"/>
    </row>
    <row r="35" spans="2:10" ht="43.9" customHeight="1">
      <c r="B35" s="1000"/>
      <c r="C35" s="1000"/>
      <c r="D35" s="1000"/>
      <c r="E35" s="1000"/>
      <c r="F35" s="1000"/>
      <c r="G35" s="1000"/>
      <c r="H35" s="1000"/>
      <c r="I35" s="1000"/>
      <c r="J35" s="1000"/>
    </row>
    <row r="36" spans="2:10" ht="23.25">
      <c r="B36" s="1000"/>
      <c r="C36" s="1000"/>
      <c r="D36" s="1000"/>
      <c r="E36" s="1000"/>
      <c r="F36" s="1000"/>
      <c r="G36" s="1000"/>
      <c r="H36" s="1000"/>
      <c r="I36" s="1000"/>
      <c r="J36" s="1000"/>
    </row>
    <row r="43" spans="2:10">
      <c r="E43" s="592" t="s">
        <v>24</v>
      </c>
    </row>
  </sheetData>
  <mergeCells count="2">
    <mergeCell ref="B35:J35"/>
    <mergeCell ref="B36:J36"/>
  </mergeCells>
  <printOptions horizontalCentered="1" verticalCentered="1"/>
  <pageMargins left="0" right="0" top="0.23622047244094499" bottom="0.23622047244094499" header="0.23622047244094499" footer="0.23622047244094499"/>
  <pageSetup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1D0C3-631A-488A-8873-5B17C76D6700}">
  <dimension ref="A1:AD12"/>
  <sheetViews>
    <sheetView zoomScaleNormal="100" workbookViewId="0">
      <selection activeCell="R35" sqref="R35"/>
    </sheetView>
  </sheetViews>
  <sheetFormatPr defaultColWidth="9.140625" defaultRowHeight="15"/>
  <cols>
    <col min="1" max="1" width="6" style="595" customWidth="1"/>
    <col min="2" max="2" width="96" style="595" customWidth="1"/>
    <col min="3" max="3" width="18.140625" style="595" customWidth="1"/>
    <col min="4" max="4" width="8" style="595" customWidth="1"/>
    <col min="5" max="16384" width="9.140625" style="595"/>
  </cols>
  <sheetData>
    <row r="1" spans="1:30">
      <c r="A1" s="151"/>
    </row>
    <row r="2" spans="1:30">
      <c r="A2" s="151"/>
      <c r="B2" s="596"/>
    </row>
    <row r="4" spans="1:30">
      <c r="B4" s="597"/>
    </row>
    <row r="5" spans="1:30" ht="40.5" customHeight="1">
      <c r="B5" s="598"/>
    </row>
    <row r="6" spans="1:30" ht="15" customHeight="1">
      <c r="A6" s="599"/>
      <c r="B6" s="597"/>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c r="AD6" s="600"/>
    </row>
    <row r="7" spans="1:30" ht="15" customHeight="1">
      <c r="A7" s="599"/>
      <c r="B7" s="597"/>
      <c r="C7" s="600"/>
      <c r="D7" s="600"/>
      <c r="E7" s="600"/>
      <c r="F7" s="600"/>
      <c r="G7" s="600"/>
      <c r="H7" s="600"/>
      <c r="I7" s="600"/>
      <c r="J7" s="600"/>
      <c r="K7" s="600"/>
      <c r="L7" s="600"/>
      <c r="M7" s="600"/>
      <c r="N7" s="600"/>
      <c r="O7" s="600"/>
      <c r="P7" s="600"/>
      <c r="Q7" s="600"/>
      <c r="R7" s="600"/>
      <c r="S7" s="600"/>
      <c r="T7" s="600"/>
      <c r="U7" s="600"/>
      <c r="V7" s="600"/>
      <c r="W7" s="600"/>
      <c r="X7" s="600"/>
      <c r="Y7" s="600"/>
      <c r="Z7" s="600"/>
      <c r="AA7" s="600"/>
      <c r="AB7" s="600"/>
      <c r="AC7" s="600"/>
      <c r="AD7" s="600"/>
    </row>
    <row r="8" spans="1:30">
      <c r="B8" s="601"/>
    </row>
    <row r="9" spans="1:30">
      <c r="B9" s="602"/>
    </row>
    <row r="10" spans="1:30" ht="49.5" customHeight="1">
      <c r="B10" s="597"/>
    </row>
    <row r="11" spans="1:30" ht="59.25" customHeight="1">
      <c r="B11" s="597"/>
    </row>
    <row r="12" spans="1:30" ht="45.75" customHeight="1">
      <c r="B12" s="597"/>
    </row>
  </sheetData>
  <pageMargins left="0.5" right="0.5" top="1" bottom="0.5" header="0.5" footer="0.3"/>
  <pageSetup orientation="landscape" r:id="rId1"/>
  <headerFooter scaleWithDoc="0">
    <oddHeader>&amp;L&amp;G</oddHeader>
    <oddFooter>&amp;C&amp;"Open Sans,Regular"&amp;8&amp;P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395DC-B4BC-4F0E-870A-7348DC62C8D4}">
  <dimension ref="B3:G63"/>
  <sheetViews>
    <sheetView workbookViewId="0">
      <selection activeCell="R35" sqref="R35"/>
    </sheetView>
  </sheetViews>
  <sheetFormatPr defaultColWidth="9.140625" defaultRowHeight="15"/>
  <cols>
    <col min="1" max="1" width="4.42578125" style="592" customWidth="1"/>
    <col min="2" max="2" width="2.140625" style="592" customWidth="1"/>
    <col min="3" max="3" width="60" style="592" customWidth="1"/>
    <col min="4" max="4" width="10.5703125" style="603" customWidth="1"/>
    <col min="5" max="5" width="10" style="592" customWidth="1"/>
    <col min="6" max="6" width="68.5703125" style="592" customWidth="1"/>
    <col min="7" max="7" width="8.5703125" style="603" customWidth="1"/>
    <col min="8" max="16384" width="9.140625" style="592"/>
  </cols>
  <sheetData>
    <row r="3" spans="2:7">
      <c r="D3"/>
    </row>
    <row r="4" spans="2:7">
      <c r="C4" s="1001"/>
      <c r="D4" s="1001"/>
      <c r="E4" s="1001"/>
      <c r="F4" s="1001"/>
      <c r="G4" s="1001"/>
    </row>
    <row r="5" spans="2:7">
      <c r="C5" s="1001"/>
      <c r="D5" s="1001"/>
      <c r="E5" s="1001"/>
      <c r="F5" s="1001"/>
      <c r="G5" s="1001"/>
    </row>
    <row r="6" spans="2:7" ht="32.25" customHeight="1">
      <c r="B6" s="1002" t="s">
        <v>25</v>
      </c>
      <c r="C6" s="1002"/>
      <c r="D6" s="1002"/>
      <c r="E6" s="1002"/>
      <c r="F6" s="1002"/>
      <c r="G6" s="1002"/>
    </row>
    <row r="7" spans="2:7" ht="15.75">
      <c r="B7" s="604"/>
      <c r="C7" s="604"/>
      <c r="E7" s="604"/>
      <c r="F7" s="604"/>
    </row>
    <row r="8" spans="2:7" ht="16.5">
      <c r="B8" s="1003" t="s">
        <v>26</v>
      </c>
      <c r="C8" s="1003"/>
      <c r="D8" s="1003"/>
      <c r="E8" s="1003"/>
      <c r="F8" s="1003"/>
      <c r="G8" s="1003"/>
    </row>
    <row r="9" spans="2:7" ht="18">
      <c r="B9" s="605"/>
      <c r="C9" s="605"/>
      <c r="D9" s="606"/>
      <c r="E9" s="605"/>
      <c r="F9" s="605"/>
      <c r="G9" s="606"/>
    </row>
    <row r="10" spans="2:7" ht="15.75">
      <c r="B10" s="607"/>
      <c r="C10" s="608"/>
      <c r="D10" s="609" t="s">
        <v>27</v>
      </c>
      <c r="E10" s="308"/>
      <c r="F10" s="307"/>
      <c r="G10" s="609" t="s">
        <v>27</v>
      </c>
    </row>
    <row r="11" spans="2:7" ht="15" customHeight="1">
      <c r="B11" s="610"/>
      <c r="C11" s="307" t="s">
        <v>28</v>
      </c>
      <c r="D11" s="611">
        <v>2</v>
      </c>
      <c r="E11" s="308"/>
      <c r="F11" s="307" t="s">
        <v>29</v>
      </c>
      <c r="G11" s="611"/>
    </row>
    <row r="12" spans="2:7" ht="15" customHeight="1">
      <c r="B12" s="610"/>
      <c r="C12" s="308"/>
      <c r="D12" s="611"/>
      <c r="E12" s="308"/>
      <c r="F12" s="612" t="s">
        <v>30</v>
      </c>
      <c r="G12" s="611">
        <v>19</v>
      </c>
    </row>
    <row r="13" spans="2:7" ht="15" customHeight="1">
      <c r="B13" s="610"/>
      <c r="C13" s="307" t="s">
        <v>31</v>
      </c>
      <c r="D13" s="611"/>
      <c r="E13" s="308"/>
      <c r="F13" s="612" t="s">
        <v>32</v>
      </c>
      <c r="G13" s="611">
        <v>20</v>
      </c>
    </row>
    <row r="14" spans="2:7" ht="15" customHeight="1">
      <c r="B14" s="610"/>
      <c r="C14" s="612" t="s">
        <v>33</v>
      </c>
      <c r="D14" s="611">
        <v>4</v>
      </c>
      <c r="E14" s="308"/>
      <c r="F14" s="612" t="s">
        <v>34</v>
      </c>
      <c r="G14" s="611">
        <v>21</v>
      </c>
    </row>
    <row r="15" spans="2:7" ht="15" customHeight="1">
      <c r="B15" s="610"/>
      <c r="C15" s="308"/>
      <c r="D15" s="611"/>
      <c r="E15" s="308"/>
      <c r="F15" s="612" t="s">
        <v>35</v>
      </c>
      <c r="G15" s="611">
        <v>22</v>
      </c>
    </row>
    <row r="16" spans="2:7" ht="15" customHeight="1">
      <c r="B16" s="610"/>
      <c r="C16" s="307" t="s">
        <v>36</v>
      </c>
      <c r="D16" s="611"/>
      <c r="E16" s="308"/>
      <c r="F16" s="612" t="s">
        <v>37</v>
      </c>
      <c r="G16" s="611">
        <v>23</v>
      </c>
    </row>
    <row r="17" spans="2:7" ht="15" customHeight="1">
      <c r="B17" s="610"/>
      <c r="C17" s="612" t="s">
        <v>38</v>
      </c>
      <c r="D17" s="611">
        <v>6</v>
      </c>
      <c r="E17" s="308"/>
      <c r="F17" s="612" t="s">
        <v>39</v>
      </c>
      <c r="G17" s="611">
        <v>24</v>
      </c>
    </row>
    <row r="18" spans="2:7" ht="15" customHeight="1">
      <c r="B18" s="610"/>
      <c r="C18" s="612" t="s">
        <v>40</v>
      </c>
      <c r="D18" s="611">
        <v>7</v>
      </c>
      <c r="E18" s="308"/>
      <c r="F18" s="612"/>
      <c r="G18" s="611"/>
    </row>
    <row r="19" spans="2:7" ht="15" customHeight="1">
      <c r="B19" s="610"/>
      <c r="C19" s="612" t="s">
        <v>41</v>
      </c>
      <c r="D19" s="611">
        <v>10</v>
      </c>
      <c r="E19" s="308"/>
      <c r="F19" s="307" t="s">
        <v>42</v>
      </c>
      <c r="G19" s="611"/>
    </row>
    <row r="20" spans="2:7" ht="15" customHeight="1">
      <c r="B20" s="610"/>
      <c r="C20" s="308"/>
      <c r="D20" s="611"/>
      <c r="E20" s="308"/>
      <c r="F20" s="612" t="s">
        <v>43</v>
      </c>
      <c r="G20" s="611">
        <v>25</v>
      </c>
    </row>
    <row r="21" spans="2:7" ht="15" customHeight="1">
      <c r="B21" s="610"/>
      <c r="C21" s="307" t="s">
        <v>44</v>
      </c>
      <c r="D21" s="611"/>
      <c r="E21" s="308"/>
      <c r="F21" s="612" t="s">
        <v>45</v>
      </c>
      <c r="G21" s="611">
        <v>26</v>
      </c>
    </row>
    <row r="22" spans="2:7" ht="15" customHeight="1">
      <c r="B22" s="610"/>
      <c r="C22" s="612" t="s">
        <v>46</v>
      </c>
      <c r="D22" s="611">
        <v>11</v>
      </c>
      <c r="E22" s="308"/>
      <c r="F22" s="308"/>
      <c r="G22" s="308"/>
    </row>
    <row r="23" spans="2:7" ht="15" customHeight="1">
      <c r="B23" s="610"/>
      <c r="C23" s="612" t="s">
        <v>47</v>
      </c>
      <c r="D23" s="611">
        <v>12</v>
      </c>
      <c r="E23" s="308"/>
      <c r="F23" s="615" t="s">
        <v>48</v>
      </c>
      <c r="G23" s="614">
        <f>G21+1</f>
        <v>27</v>
      </c>
    </row>
    <row r="24" spans="2:7" ht="15" customHeight="1">
      <c r="B24" s="610"/>
      <c r="C24" s="612" t="s">
        <v>49</v>
      </c>
      <c r="D24" s="611">
        <v>13</v>
      </c>
      <c r="E24" s="308"/>
    </row>
    <row r="25" spans="2:7" ht="15" customHeight="1">
      <c r="B25" s="610"/>
      <c r="C25" s="612" t="s">
        <v>50</v>
      </c>
      <c r="D25" s="611">
        <v>14</v>
      </c>
      <c r="E25" s="308"/>
      <c r="F25" s="307" t="s">
        <v>51</v>
      </c>
      <c r="G25" s="611">
        <v>29</v>
      </c>
    </row>
    <row r="26" spans="2:7" ht="15" customHeight="1">
      <c r="B26" s="610"/>
      <c r="C26" s="308"/>
      <c r="D26" s="611"/>
      <c r="E26" s="308"/>
      <c r="F26" s="308"/>
      <c r="G26" s="308"/>
    </row>
    <row r="27" spans="2:7" ht="15" customHeight="1">
      <c r="B27" s="610"/>
      <c r="C27" s="307" t="s">
        <v>52</v>
      </c>
      <c r="D27" s="611"/>
      <c r="E27" s="308"/>
      <c r="F27" s="307" t="s">
        <v>53</v>
      </c>
      <c r="G27" s="611">
        <v>31</v>
      </c>
    </row>
    <row r="28" spans="2:7" ht="15" customHeight="1">
      <c r="B28" s="610"/>
      <c r="C28" s="612" t="s">
        <v>54</v>
      </c>
      <c r="D28" s="611">
        <v>15</v>
      </c>
      <c r="E28" s="308"/>
      <c r="F28" s="308"/>
      <c r="G28" s="308"/>
    </row>
    <row r="29" spans="2:7" ht="15" customHeight="1">
      <c r="B29" s="610"/>
      <c r="C29" s="612" t="s">
        <v>55</v>
      </c>
      <c r="D29" s="611">
        <v>16</v>
      </c>
      <c r="E29" s="308"/>
      <c r="F29" s="308"/>
      <c r="G29" s="308"/>
    </row>
    <row r="30" spans="2:7" ht="15" customHeight="1">
      <c r="B30" s="610"/>
      <c r="C30" s="612" t="s">
        <v>56</v>
      </c>
      <c r="D30" s="611">
        <v>17</v>
      </c>
      <c r="E30" s="308"/>
      <c r="F30" s="308"/>
      <c r="G30" s="308"/>
    </row>
    <row r="31" spans="2:7" ht="15" customHeight="1">
      <c r="B31" s="610"/>
      <c r="C31" s="612" t="s">
        <v>57</v>
      </c>
      <c r="D31" s="611">
        <v>18</v>
      </c>
      <c r="E31" s="308"/>
      <c r="F31" s="308"/>
      <c r="G31" s="308"/>
    </row>
    <row r="32" spans="2:7" ht="15" customHeight="1">
      <c r="B32" s="610"/>
      <c r="C32" s="72"/>
      <c r="D32" s="595"/>
      <c r="E32" s="72"/>
      <c r="F32" s="72"/>
      <c r="G32" s="595"/>
    </row>
    <row r="33" spans="2:4" ht="18" customHeight="1">
      <c r="B33" s="613"/>
    </row>
    <row r="34" spans="2:4" ht="18" customHeight="1">
      <c r="B34" s="613"/>
      <c r="C34" s="603"/>
      <c r="D34" s="614"/>
    </row>
    <row r="35" spans="2:4" ht="18" customHeight="1">
      <c r="B35" s="613"/>
    </row>
    <row r="36" spans="2:4" ht="18" customHeight="1">
      <c r="B36" s="613"/>
    </row>
    <row r="37" spans="2:4" ht="18" customHeight="1">
      <c r="B37" s="613"/>
    </row>
    <row r="38" spans="2:4" ht="18" customHeight="1">
      <c r="B38" s="613"/>
    </row>
    <row r="39" spans="2:4" ht="18" customHeight="1">
      <c r="B39" s="613"/>
    </row>
    <row r="40" spans="2:4" ht="18" customHeight="1">
      <c r="B40" s="613"/>
    </row>
    <row r="41" spans="2:4" ht="18" customHeight="1">
      <c r="B41" s="613"/>
    </row>
    <row r="42" spans="2:4" ht="18" customHeight="1">
      <c r="B42" s="613"/>
    </row>
    <row r="43" spans="2:4" ht="18" customHeight="1">
      <c r="B43" s="613"/>
    </row>
    <row r="44" spans="2:4" ht="18" customHeight="1">
      <c r="B44" s="613"/>
    </row>
    <row r="45" spans="2:4" ht="18" customHeight="1">
      <c r="B45" s="613"/>
    </row>
    <row r="46" spans="2:4" ht="18" customHeight="1">
      <c r="B46" s="613"/>
    </row>
    <row r="47" spans="2:4" ht="18" customHeight="1">
      <c r="B47" s="613"/>
    </row>
    <row r="48" spans="2:4" ht="18" customHeight="1">
      <c r="B48" s="613"/>
      <c r="C48" s="603"/>
      <c r="D48" s="614"/>
    </row>
    <row r="49" spans="2:4" ht="18" customHeight="1">
      <c r="B49" s="613"/>
      <c r="C49" s="603"/>
      <c r="D49" s="614"/>
    </row>
    <row r="50" spans="2:4" ht="18" customHeight="1">
      <c r="B50" s="613"/>
      <c r="C50" s="603"/>
      <c r="D50" s="614"/>
    </row>
    <row r="51" spans="2:4" ht="18" customHeight="1">
      <c r="B51" s="613"/>
      <c r="C51" s="603"/>
      <c r="D51" s="614"/>
    </row>
    <row r="52" spans="2:4" ht="18" customHeight="1">
      <c r="B52" s="613"/>
      <c r="C52" s="603"/>
      <c r="D52" s="614"/>
    </row>
    <row r="53" spans="2:4">
      <c r="B53" s="613"/>
      <c r="C53" s="603"/>
      <c r="D53" s="614"/>
    </row>
    <row r="54" spans="2:4">
      <c r="B54" s="613"/>
      <c r="C54" s="603"/>
      <c r="D54" s="614"/>
    </row>
    <row r="55" spans="2:4">
      <c r="B55" s="613"/>
      <c r="D55" s="614"/>
    </row>
    <row r="56" spans="2:4">
      <c r="B56" s="613"/>
      <c r="C56" s="603"/>
      <c r="D56" s="614"/>
    </row>
    <row r="57" spans="2:4">
      <c r="B57" s="613"/>
      <c r="D57" s="614"/>
    </row>
    <row r="58" spans="2:4">
      <c r="B58" s="613"/>
      <c r="C58" s="603"/>
      <c r="D58" s="614"/>
    </row>
    <row r="59" spans="2:4">
      <c r="B59" s="613"/>
      <c r="C59" s="603"/>
      <c r="D59" s="614"/>
    </row>
    <row r="60" spans="2:4">
      <c r="B60" s="613"/>
      <c r="C60" s="603"/>
      <c r="D60" s="614"/>
    </row>
    <row r="61" spans="2:4">
      <c r="B61" s="613"/>
      <c r="C61" s="603"/>
      <c r="D61" s="614"/>
    </row>
    <row r="62" spans="2:4">
      <c r="B62" s="613"/>
      <c r="C62" s="603"/>
      <c r="D62" s="614"/>
    </row>
    <row r="63" spans="2:4">
      <c r="B63" s="613"/>
      <c r="C63" s="603"/>
      <c r="D63" s="614"/>
    </row>
  </sheetData>
  <mergeCells count="3">
    <mergeCell ref="C4:G5"/>
    <mergeCell ref="B6:G6"/>
    <mergeCell ref="B8:G8"/>
  </mergeCells>
  <pageMargins left="0.7" right="0.7" top="0.75" bottom="0.75" header="0.3" footer="0.3"/>
  <pageSetup scale="75" orientation="landscape" r:id="rId1"/>
  <headerFooter scaleWithDoc="0">
    <oddFooter>&amp;C&amp;"Open Sans,Regular"&amp;8&amp;P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2"/>
  <sheetViews>
    <sheetView showGridLines="0" workbookViewId="0">
      <selection activeCell="R35" sqref="R35"/>
    </sheetView>
  </sheetViews>
  <sheetFormatPr defaultRowHeight="15" customHeight="1"/>
  <cols>
    <col min="1" max="1" width="3.5703125" style="1" customWidth="1"/>
    <col min="2" max="2" width="40.42578125" style="1" customWidth="1"/>
    <col min="3" max="3" width="1.5703125" style="3" customWidth="1"/>
    <col min="4" max="9" width="10.5703125" style="3" customWidth="1"/>
    <col min="10" max="11" width="10.5703125" style="2" customWidth="1"/>
    <col min="12" max="13" width="10.5703125" style="1" customWidth="1"/>
    <col min="14" max="18" width="9.140625" style="1"/>
    <col min="19" max="19" width="9.140625" style="1" customWidth="1"/>
    <col min="20" max="220" width="9.140625" style="1"/>
    <col min="221" max="221" width="3.5703125" style="1" customWidth="1"/>
    <col min="222" max="222" width="40.5703125" style="1" customWidth="1"/>
    <col min="223" max="223" width="1.85546875" style="1" customWidth="1"/>
    <col min="224" max="224" width="1.42578125" style="1" customWidth="1"/>
    <col min="225" max="225" width="9.5703125" style="1" customWidth="1"/>
    <col min="226" max="226" width="1.42578125" style="1" customWidth="1"/>
    <col min="227" max="227" width="9.5703125" style="1" customWidth="1"/>
    <col min="228" max="228" width="1.42578125" style="1" customWidth="1"/>
    <col min="229" max="229" width="9.5703125" style="1" customWidth="1"/>
    <col min="230" max="230" width="1.42578125" style="1" customWidth="1"/>
    <col min="231" max="231" width="11.5703125" style="1" bestFit="1" customWidth="1"/>
    <col min="232" max="232" width="1.42578125" style="1" customWidth="1"/>
    <col min="233" max="233" width="11.5703125" style="1" bestFit="1" customWidth="1"/>
    <col min="234" max="234" width="1.42578125" style="1" customWidth="1"/>
    <col min="235" max="235" width="9.5703125" style="1" customWidth="1"/>
    <col min="236" max="236" width="1.42578125" style="1" customWidth="1"/>
    <col min="237" max="237" width="9.5703125" style="1" customWidth="1"/>
    <col min="238" max="238" width="1.42578125" style="1" customWidth="1"/>
    <col min="239" max="239" width="9.5703125" style="1" customWidth="1"/>
    <col min="240" max="240" width="1.42578125" style="1" customWidth="1"/>
    <col min="241" max="241" width="9.5703125" style="1" customWidth="1"/>
    <col min="242" max="242" width="1.42578125" style="1" customWidth="1"/>
    <col min="243" max="243" width="9.5703125" style="1" customWidth="1"/>
    <col min="244" max="244" width="1.42578125" style="1" customWidth="1"/>
    <col min="245" max="245" width="9.5703125" style="1" customWidth="1"/>
    <col min="246" max="476" width="9.140625" style="1"/>
    <col min="477" max="477" width="3.5703125" style="1" customWidth="1"/>
    <col min="478" max="478" width="40.5703125" style="1" customWidth="1"/>
    <col min="479" max="479" width="1.85546875" style="1" customWidth="1"/>
    <col min="480" max="480" width="1.42578125" style="1" customWidth="1"/>
    <col min="481" max="481" width="9.5703125" style="1" customWidth="1"/>
    <col min="482" max="482" width="1.42578125" style="1" customWidth="1"/>
    <col min="483" max="483" width="9.5703125" style="1" customWidth="1"/>
    <col min="484" max="484" width="1.42578125" style="1" customWidth="1"/>
    <col min="485" max="485" width="9.5703125" style="1" customWidth="1"/>
    <col min="486" max="486" width="1.42578125" style="1" customWidth="1"/>
    <col min="487" max="487" width="11.5703125" style="1" bestFit="1" customWidth="1"/>
    <col min="488" max="488" width="1.42578125" style="1" customWidth="1"/>
    <col min="489" max="489" width="11.5703125" style="1" bestFit="1" customWidth="1"/>
    <col min="490" max="490" width="1.42578125" style="1" customWidth="1"/>
    <col min="491" max="491" width="9.5703125" style="1" customWidth="1"/>
    <col min="492" max="492" width="1.42578125" style="1" customWidth="1"/>
    <col min="493" max="493" width="9.5703125" style="1" customWidth="1"/>
    <col min="494" max="494" width="1.42578125" style="1" customWidth="1"/>
    <col min="495" max="495" width="9.5703125" style="1" customWidth="1"/>
    <col min="496" max="496" width="1.42578125" style="1" customWidth="1"/>
    <col min="497" max="497" width="9.5703125" style="1" customWidth="1"/>
    <col min="498" max="498" width="1.42578125" style="1" customWidth="1"/>
    <col min="499" max="499" width="9.5703125" style="1" customWidth="1"/>
    <col min="500" max="500" width="1.42578125" style="1" customWidth="1"/>
    <col min="501" max="501" width="9.5703125" style="1" customWidth="1"/>
    <col min="502" max="732" width="9.140625" style="1"/>
    <col min="733" max="733" width="3.5703125" style="1" customWidth="1"/>
    <col min="734" max="734" width="40.5703125" style="1" customWidth="1"/>
    <col min="735" max="735" width="1.85546875" style="1" customWidth="1"/>
    <col min="736" max="736" width="1.42578125" style="1" customWidth="1"/>
    <col min="737" max="737" width="9.5703125" style="1" customWidth="1"/>
    <col min="738" max="738" width="1.42578125" style="1" customWidth="1"/>
    <col min="739" max="739" width="9.5703125" style="1" customWidth="1"/>
    <col min="740" max="740" width="1.42578125" style="1" customWidth="1"/>
    <col min="741" max="741" width="9.5703125" style="1" customWidth="1"/>
    <col min="742" max="742" width="1.42578125" style="1" customWidth="1"/>
    <col min="743" max="743" width="11.5703125" style="1" bestFit="1" customWidth="1"/>
    <col min="744" max="744" width="1.42578125" style="1" customWidth="1"/>
    <col min="745" max="745" width="11.5703125" style="1" bestFit="1" customWidth="1"/>
    <col min="746" max="746" width="1.42578125" style="1" customWidth="1"/>
    <col min="747" max="747" width="9.5703125" style="1" customWidth="1"/>
    <col min="748" max="748" width="1.42578125" style="1" customWidth="1"/>
    <col min="749" max="749" width="9.5703125" style="1" customWidth="1"/>
    <col min="750" max="750" width="1.42578125" style="1" customWidth="1"/>
    <col min="751" max="751" width="9.5703125" style="1" customWidth="1"/>
    <col min="752" max="752" width="1.42578125" style="1" customWidth="1"/>
    <col min="753" max="753" width="9.5703125" style="1" customWidth="1"/>
    <col min="754" max="754" width="1.42578125" style="1" customWidth="1"/>
    <col min="755" max="755" width="9.5703125" style="1" customWidth="1"/>
    <col min="756" max="756" width="1.42578125" style="1" customWidth="1"/>
    <col min="757" max="757" width="9.5703125" style="1" customWidth="1"/>
    <col min="758" max="988" width="9.140625" style="1"/>
    <col min="989" max="989" width="3.5703125" style="1" customWidth="1"/>
    <col min="990" max="990" width="40.5703125" style="1" customWidth="1"/>
    <col min="991" max="991" width="1.85546875" style="1" customWidth="1"/>
    <col min="992" max="992" width="1.42578125" style="1" customWidth="1"/>
    <col min="993" max="993" width="9.5703125" style="1" customWidth="1"/>
    <col min="994" max="994" width="1.42578125" style="1" customWidth="1"/>
    <col min="995" max="995" width="9.5703125" style="1" customWidth="1"/>
    <col min="996" max="996" width="1.42578125" style="1" customWidth="1"/>
    <col min="997" max="997" width="9.5703125" style="1" customWidth="1"/>
    <col min="998" max="998" width="1.42578125" style="1" customWidth="1"/>
    <col min="999" max="999" width="11.5703125" style="1" bestFit="1" customWidth="1"/>
    <col min="1000" max="1000" width="1.42578125" style="1" customWidth="1"/>
    <col min="1001" max="1001" width="11.5703125" style="1" bestFit="1" customWidth="1"/>
    <col min="1002" max="1002" width="1.42578125" style="1" customWidth="1"/>
    <col min="1003" max="1003" width="9.5703125" style="1" customWidth="1"/>
    <col min="1004" max="1004" width="1.42578125" style="1" customWidth="1"/>
    <col min="1005" max="1005" width="9.5703125" style="1" customWidth="1"/>
    <col min="1006" max="1006" width="1.42578125" style="1" customWidth="1"/>
    <col min="1007" max="1007" width="9.5703125" style="1" customWidth="1"/>
    <col min="1008" max="1008" width="1.42578125" style="1" customWidth="1"/>
    <col min="1009" max="1009" width="9.5703125" style="1" customWidth="1"/>
    <col min="1010" max="1010" width="1.42578125" style="1" customWidth="1"/>
    <col min="1011" max="1011" width="9.5703125" style="1" customWidth="1"/>
    <col min="1012" max="1012" width="1.42578125" style="1" customWidth="1"/>
    <col min="1013" max="1013" width="9.5703125" style="1" customWidth="1"/>
    <col min="1014" max="1244" width="9.140625" style="1"/>
    <col min="1245" max="1245" width="3.5703125" style="1" customWidth="1"/>
    <col min="1246" max="1246" width="40.5703125" style="1" customWidth="1"/>
    <col min="1247" max="1247" width="1.85546875" style="1" customWidth="1"/>
    <col min="1248" max="1248" width="1.42578125" style="1" customWidth="1"/>
    <col min="1249" max="1249" width="9.5703125" style="1" customWidth="1"/>
    <col min="1250" max="1250" width="1.42578125" style="1" customWidth="1"/>
    <col min="1251" max="1251" width="9.5703125" style="1" customWidth="1"/>
    <col min="1252" max="1252" width="1.42578125" style="1" customWidth="1"/>
    <col min="1253" max="1253" width="9.5703125" style="1" customWidth="1"/>
    <col min="1254" max="1254" width="1.42578125" style="1" customWidth="1"/>
    <col min="1255" max="1255" width="11.5703125" style="1" bestFit="1" customWidth="1"/>
    <col min="1256" max="1256" width="1.42578125" style="1" customWidth="1"/>
    <col min="1257" max="1257" width="11.5703125" style="1" bestFit="1" customWidth="1"/>
    <col min="1258" max="1258" width="1.42578125" style="1" customWidth="1"/>
    <col min="1259" max="1259" width="9.5703125" style="1" customWidth="1"/>
    <col min="1260" max="1260" width="1.42578125" style="1" customWidth="1"/>
    <col min="1261" max="1261" width="9.5703125" style="1" customWidth="1"/>
    <col min="1262" max="1262" width="1.42578125" style="1" customWidth="1"/>
    <col min="1263" max="1263" width="9.5703125" style="1" customWidth="1"/>
    <col min="1264" max="1264" width="1.42578125" style="1" customWidth="1"/>
    <col min="1265" max="1265" width="9.5703125" style="1" customWidth="1"/>
    <col min="1266" max="1266" width="1.42578125" style="1" customWidth="1"/>
    <col min="1267" max="1267" width="9.5703125" style="1" customWidth="1"/>
    <col min="1268" max="1268" width="1.42578125" style="1" customWidth="1"/>
    <col min="1269" max="1269" width="9.5703125" style="1" customWidth="1"/>
    <col min="1270" max="1500" width="9.140625" style="1"/>
    <col min="1501" max="1501" width="3.5703125" style="1" customWidth="1"/>
    <col min="1502" max="1502" width="40.5703125" style="1" customWidth="1"/>
    <col min="1503" max="1503" width="1.85546875" style="1" customWidth="1"/>
    <col min="1504" max="1504" width="1.42578125" style="1" customWidth="1"/>
    <col min="1505" max="1505" width="9.5703125" style="1" customWidth="1"/>
    <col min="1506" max="1506" width="1.42578125" style="1" customWidth="1"/>
    <col min="1507" max="1507" width="9.5703125" style="1" customWidth="1"/>
    <col min="1508" max="1508" width="1.42578125" style="1" customWidth="1"/>
    <col min="1509" max="1509" width="9.5703125" style="1" customWidth="1"/>
    <col min="1510" max="1510" width="1.42578125" style="1" customWidth="1"/>
    <col min="1511" max="1511" width="11.5703125" style="1" bestFit="1" customWidth="1"/>
    <col min="1512" max="1512" width="1.42578125" style="1" customWidth="1"/>
    <col min="1513" max="1513" width="11.5703125" style="1" bestFit="1" customWidth="1"/>
    <col min="1514" max="1514" width="1.42578125" style="1" customWidth="1"/>
    <col min="1515" max="1515" width="9.5703125" style="1" customWidth="1"/>
    <col min="1516" max="1516" width="1.42578125" style="1" customWidth="1"/>
    <col min="1517" max="1517" width="9.5703125" style="1" customWidth="1"/>
    <col min="1518" max="1518" width="1.42578125" style="1" customWidth="1"/>
    <col min="1519" max="1519" width="9.5703125" style="1" customWidth="1"/>
    <col min="1520" max="1520" width="1.42578125" style="1" customWidth="1"/>
    <col min="1521" max="1521" width="9.5703125" style="1" customWidth="1"/>
    <col min="1522" max="1522" width="1.42578125" style="1" customWidth="1"/>
    <col min="1523" max="1523" width="9.5703125" style="1" customWidth="1"/>
    <col min="1524" max="1524" width="1.42578125" style="1" customWidth="1"/>
    <col min="1525" max="1525" width="9.5703125" style="1" customWidth="1"/>
    <col min="1526" max="1756" width="9.140625" style="1"/>
    <col min="1757" max="1757" width="3.5703125" style="1" customWidth="1"/>
    <col min="1758" max="1758" width="40.5703125" style="1" customWidth="1"/>
    <col min="1759" max="1759" width="1.85546875" style="1" customWidth="1"/>
    <col min="1760" max="1760" width="1.42578125" style="1" customWidth="1"/>
    <col min="1761" max="1761" width="9.5703125" style="1" customWidth="1"/>
    <col min="1762" max="1762" width="1.42578125" style="1" customWidth="1"/>
    <col min="1763" max="1763" width="9.5703125" style="1" customWidth="1"/>
    <col min="1764" max="1764" width="1.42578125" style="1" customWidth="1"/>
    <col min="1765" max="1765" width="9.5703125" style="1" customWidth="1"/>
    <col min="1766" max="1766" width="1.42578125" style="1" customWidth="1"/>
    <col min="1767" max="1767" width="11.5703125" style="1" bestFit="1" customWidth="1"/>
    <col min="1768" max="1768" width="1.42578125" style="1" customWidth="1"/>
    <col min="1769" max="1769" width="11.5703125" style="1" bestFit="1" customWidth="1"/>
    <col min="1770" max="1770" width="1.42578125" style="1" customWidth="1"/>
    <col min="1771" max="1771" width="9.5703125" style="1" customWidth="1"/>
    <col min="1772" max="1772" width="1.42578125" style="1" customWidth="1"/>
    <col min="1773" max="1773" width="9.5703125" style="1" customWidth="1"/>
    <col min="1774" max="1774" width="1.42578125" style="1" customWidth="1"/>
    <col min="1775" max="1775" width="9.5703125" style="1" customWidth="1"/>
    <col min="1776" max="1776" width="1.42578125" style="1" customWidth="1"/>
    <col min="1777" max="1777" width="9.5703125" style="1" customWidth="1"/>
    <col min="1778" max="1778" width="1.42578125" style="1" customWidth="1"/>
    <col min="1779" max="1779" width="9.5703125" style="1" customWidth="1"/>
    <col min="1780" max="1780" width="1.42578125" style="1" customWidth="1"/>
    <col min="1781" max="1781" width="9.5703125" style="1" customWidth="1"/>
    <col min="1782" max="2012" width="9.140625" style="1"/>
    <col min="2013" max="2013" width="3.5703125" style="1" customWidth="1"/>
    <col min="2014" max="2014" width="40.5703125" style="1" customWidth="1"/>
    <col min="2015" max="2015" width="1.85546875" style="1" customWidth="1"/>
    <col min="2016" max="2016" width="1.42578125" style="1" customWidth="1"/>
    <col min="2017" max="2017" width="9.5703125" style="1" customWidth="1"/>
    <col min="2018" max="2018" width="1.42578125" style="1" customWidth="1"/>
    <col min="2019" max="2019" width="9.5703125" style="1" customWidth="1"/>
    <col min="2020" max="2020" width="1.42578125" style="1" customWidth="1"/>
    <col min="2021" max="2021" width="9.5703125" style="1" customWidth="1"/>
    <col min="2022" max="2022" width="1.42578125" style="1" customWidth="1"/>
    <col min="2023" max="2023" width="11.5703125" style="1" bestFit="1" customWidth="1"/>
    <col min="2024" max="2024" width="1.42578125" style="1" customWidth="1"/>
    <col min="2025" max="2025" width="11.5703125" style="1" bestFit="1" customWidth="1"/>
    <col min="2026" max="2026" width="1.42578125" style="1" customWidth="1"/>
    <col min="2027" max="2027" width="9.5703125" style="1" customWidth="1"/>
    <col min="2028" max="2028" width="1.42578125" style="1" customWidth="1"/>
    <col min="2029" max="2029" width="9.5703125" style="1" customWidth="1"/>
    <col min="2030" max="2030" width="1.42578125" style="1" customWidth="1"/>
    <col min="2031" max="2031" width="9.5703125" style="1" customWidth="1"/>
    <col min="2032" max="2032" width="1.42578125" style="1" customWidth="1"/>
    <col min="2033" max="2033" width="9.5703125" style="1" customWidth="1"/>
    <col min="2034" max="2034" width="1.42578125" style="1" customWidth="1"/>
    <col min="2035" max="2035" width="9.5703125" style="1" customWidth="1"/>
    <col min="2036" max="2036" width="1.42578125" style="1" customWidth="1"/>
    <col min="2037" max="2037" width="9.5703125" style="1" customWidth="1"/>
    <col min="2038" max="2268" width="9.140625" style="1"/>
    <col min="2269" max="2269" width="3.5703125" style="1" customWidth="1"/>
    <col min="2270" max="2270" width="40.5703125" style="1" customWidth="1"/>
    <col min="2271" max="2271" width="1.85546875" style="1" customWidth="1"/>
    <col min="2272" max="2272" width="1.42578125" style="1" customWidth="1"/>
    <col min="2273" max="2273" width="9.5703125" style="1" customWidth="1"/>
    <col min="2274" max="2274" width="1.42578125" style="1" customWidth="1"/>
    <col min="2275" max="2275" width="9.5703125" style="1" customWidth="1"/>
    <col min="2276" max="2276" width="1.42578125" style="1" customWidth="1"/>
    <col min="2277" max="2277" width="9.5703125" style="1" customWidth="1"/>
    <col min="2278" max="2278" width="1.42578125" style="1" customWidth="1"/>
    <col min="2279" max="2279" width="11.5703125" style="1" bestFit="1" customWidth="1"/>
    <col min="2280" max="2280" width="1.42578125" style="1" customWidth="1"/>
    <col min="2281" max="2281" width="11.5703125" style="1" bestFit="1" customWidth="1"/>
    <col min="2282" max="2282" width="1.42578125" style="1" customWidth="1"/>
    <col min="2283" max="2283" width="9.5703125" style="1" customWidth="1"/>
    <col min="2284" max="2284" width="1.42578125" style="1" customWidth="1"/>
    <col min="2285" max="2285" width="9.5703125" style="1" customWidth="1"/>
    <col min="2286" max="2286" width="1.42578125" style="1" customWidth="1"/>
    <col min="2287" max="2287" width="9.5703125" style="1" customWidth="1"/>
    <col min="2288" max="2288" width="1.42578125" style="1" customWidth="1"/>
    <col min="2289" max="2289" width="9.5703125" style="1" customWidth="1"/>
    <col min="2290" max="2290" width="1.42578125" style="1" customWidth="1"/>
    <col min="2291" max="2291" width="9.5703125" style="1" customWidth="1"/>
    <col min="2292" max="2292" width="1.42578125" style="1" customWidth="1"/>
    <col min="2293" max="2293" width="9.5703125" style="1" customWidth="1"/>
    <col min="2294" max="2524" width="9.140625" style="1"/>
    <col min="2525" max="2525" width="3.5703125" style="1" customWidth="1"/>
    <col min="2526" max="2526" width="40.5703125" style="1" customWidth="1"/>
    <col min="2527" max="2527" width="1.85546875" style="1" customWidth="1"/>
    <col min="2528" max="2528" width="1.42578125" style="1" customWidth="1"/>
    <col min="2529" max="2529" width="9.5703125" style="1" customWidth="1"/>
    <col min="2530" max="2530" width="1.42578125" style="1" customWidth="1"/>
    <col min="2531" max="2531" width="9.5703125" style="1" customWidth="1"/>
    <col min="2532" max="2532" width="1.42578125" style="1" customWidth="1"/>
    <col min="2533" max="2533" width="9.5703125" style="1" customWidth="1"/>
    <col min="2534" max="2534" width="1.42578125" style="1" customWidth="1"/>
    <col min="2535" max="2535" width="11.5703125" style="1" bestFit="1" customWidth="1"/>
    <col min="2536" max="2536" width="1.42578125" style="1" customWidth="1"/>
    <col min="2537" max="2537" width="11.5703125" style="1" bestFit="1" customWidth="1"/>
    <col min="2538" max="2538" width="1.42578125" style="1" customWidth="1"/>
    <col min="2539" max="2539" width="9.5703125" style="1" customWidth="1"/>
    <col min="2540" max="2540" width="1.42578125" style="1" customWidth="1"/>
    <col min="2541" max="2541" width="9.5703125" style="1" customWidth="1"/>
    <col min="2542" max="2542" width="1.42578125" style="1" customWidth="1"/>
    <col min="2543" max="2543" width="9.5703125" style="1" customWidth="1"/>
    <col min="2544" max="2544" width="1.42578125" style="1" customWidth="1"/>
    <col min="2545" max="2545" width="9.5703125" style="1" customWidth="1"/>
    <col min="2546" max="2546" width="1.42578125" style="1" customWidth="1"/>
    <col min="2547" max="2547" width="9.5703125" style="1" customWidth="1"/>
    <col min="2548" max="2548" width="1.42578125" style="1" customWidth="1"/>
    <col min="2549" max="2549" width="9.5703125" style="1" customWidth="1"/>
    <col min="2550" max="2780" width="9.140625" style="1"/>
    <col min="2781" max="2781" width="3.5703125" style="1" customWidth="1"/>
    <col min="2782" max="2782" width="40.5703125" style="1" customWidth="1"/>
    <col min="2783" max="2783" width="1.85546875" style="1" customWidth="1"/>
    <col min="2784" max="2784" width="1.42578125" style="1" customWidth="1"/>
    <col min="2785" max="2785" width="9.5703125" style="1" customWidth="1"/>
    <col min="2786" max="2786" width="1.42578125" style="1" customWidth="1"/>
    <col min="2787" max="2787" width="9.5703125" style="1" customWidth="1"/>
    <col min="2788" max="2788" width="1.42578125" style="1" customWidth="1"/>
    <col min="2789" max="2789" width="9.5703125" style="1" customWidth="1"/>
    <col min="2790" max="2790" width="1.42578125" style="1" customWidth="1"/>
    <col min="2791" max="2791" width="11.5703125" style="1" bestFit="1" customWidth="1"/>
    <col min="2792" max="2792" width="1.42578125" style="1" customWidth="1"/>
    <col min="2793" max="2793" width="11.5703125" style="1" bestFit="1" customWidth="1"/>
    <col min="2794" max="2794" width="1.42578125" style="1" customWidth="1"/>
    <col min="2795" max="2795" width="9.5703125" style="1" customWidth="1"/>
    <col min="2796" max="2796" width="1.42578125" style="1" customWidth="1"/>
    <col min="2797" max="2797" width="9.5703125" style="1" customWidth="1"/>
    <col min="2798" max="2798" width="1.42578125" style="1" customWidth="1"/>
    <col min="2799" max="2799" width="9.5703125" style="1" customWidth="1"/>
    <col min="2800" max="2800" width="1.42578125" style="1" customWidth="1"/>
    <col min="2801" max="2801" width="9.5703125" style="1" customWidth="1"/>
    <col min="2802" max="2802" width="1.42578125" style="1" customWidth="1"/>
    <col min="2803" max="2803" width="9.5703125" style="1" customWidth="1"/>
    <col min="2804" max="2804" width="1.42578125" style="1" customWidth="1"/>
    <col min="2805" max="2805" width="9.5703125" style="1" customWidth="1"/>
    <col min="2806" max="3036" width="9.140625" style="1"/>
    <col min="3037" max="3037" width="3.5703125" style="1" customWidth="1"/>
    <col min="3038" max="3038" width="40.5703125" style="1" customWidth="1"/>
    <col min="3039" max="3039" width="1.85546875" style="1" customWidth="1"/>
    <col min="3040" max="3040" width="1.42578125" style="1" customWidth="1"/>
    <col min="3041" max="3041" width="9.5703125" style="1" customWidth="1"/>
    <col min="3042" max="3042" width="1.42578125" style="1" customWidth="1"/>
    <col min="3043" max="3043" width="9.5703125" style="1" customWidth="1"/>
    <col min="3044" max="3044" width="1.42578125" style="1" customWidth="1"/>
    <col min="3045" max="3045" width="9.5703125" style="1" customWidth="1"/>
    <col min="3046" max="3046" width="1.42578125" style="1" customWidth="1"/>
    <col min="3047" max="3047" width="11.5703125" style="1" bestFit="1" customWidth="1"/>
    <col min="3048" max="3048" width="1.42578125" style="1" customWidth="1"/>
    <col min="3049" max="3049" width="11.5703125" style="1" bestFit="1" customWidth="1"/>
    <col min="3050" max="3050" width="1.42578125" style="1" customWidth="1"/>
    <col min="3051" max="3051" width="9.5703125" style="1" customWidth="1"/>
    <col min="3052" max="3052" width="1.42578125" style="1" customWidth="1"/>
    <col min="3053" max="3053" width="9.5703125" style="1" customWidth="1"/>
    <col min="3054" max="3054" width="1.42578125" style="1" customWidth="1"/>
    <col min="3055" max="3055" width="9.5703125" style="1" customWidth="1"/>
    <col min="3056" max="3056" width="1.42578125" style="1" customWidth="1"/>
    <col min="3057" max="3057" width="9.5703125" style="1" customWidth="1"/>
    <col min="3058" max="3058" width="1.42578125" style="1" customWidth="1"/>
    <col min="3059" max="3059" width="9.5703125" style="1" customWidth="1"/>
    <col min="3060" max="3060" width="1.42578125" style="1" customWidth="1"/>
    <col min="3061" max="3061" width="9.5703125" style="1" customWidth="1"/>
    <col min="3062" max="3292" width="9.140625" style="1"/>
    <col min="3293" max="3293" width="3.5703125" style="1" customWidth="1"/>
    <col min="3294" max="3294" width="40.5703125" style="1" customWidth="1"/>
    <col min="3295" max="3295" width="1.85546875" style="1" customWidth="1"/>
    <col min="3296" max="3296" width="1.42578125" style="1" customWidth="1"/>
    <col min="3297" max="3297" width="9.5703125" style="1" customWidth="1"/>
    <col min="3298" max="3298" width="1.42578125" style="1" customWidth="1"/>
    <col min="3299" max="3299" width="9.5703125" style="1" customWidth="1"/>
    <col min="3300" max="3300" width="1.42578125" style="1" customWidth="1"/>
    <col min="3301" max="3301" width="9.5703125" style="1" customWidth="1"/>
    <col min="3302" max="3302" width="1.42578125" style="1" customWidth="1"/>
    <col min="3303" max="3303" width="11.5703125" style="1" bestFit="1" customWidth="1"/>
    <col min="3304" max="3304" width="1.42578125" style="1" customWidth="1"/>
    <col min="3305" max="3305" width="11.5703125" style="1" bestFit="1" customWidth="1"/>
    <col min="3306" max="3306" width="1.42578125" style="1" customWidth="1"/>
    <col min="3307" max="3307" width="9.5703125" style="1" customWidth="1"/>
    <col min="3308" max="3308" width="1.42578125" style="1" customWidth="1"/>
    <col min="3309" max="3309" width="9.5703125" style="1" customWidth="1"/>
    <col min="3310" max="3310" width="1.42578125" style="1" customWidth="1"/>
    <col min="3311" max="3311" width="9.5703125" style="1" customWidth="1"/>
    <col min="3312" max="3312" width="1.42578125" style="1" customWidth="1"/>
    <col min="3313" max="3313" width="9.5703125" style="1" customWidth="1"/>
    <col min="3314" max="3314" width="1.42578125" style="1" customWidth="1"/>
    <col min="3315" max="3315" width="9.5703125" style="1" customWidth="1"/>
    <col min="3316" max="3316" width="1.42578125" style="1" customWidth="1"/>
    <col min="3317" max="3317" width="9.5703125" style="1" customWidth="1"/>
    <col min="3318" max="3548" width="9.140625" style="1"/>
    <col min="3549" max="3549" width="3.5703125" style="1" customWidth="1"/>
    <col min="3550" max="3550" width="40.5703125" style="1" customWidth="1"/>
    <col min="3551" max="3551" width="1.85546875" style="1" customWidth="1"/>
    <col min="3552" max="3552" width="1.42578125" style="1" customWidth="1"/>
    <col min="3553" max="3553" width="9.5703125" style="1" customWidth="1"/>
    <col min="3554" max="3554" width="1.42578125" style="1" customWidth="1"/>
    <col min="3555" max="3555" width="9.5703125" style="1" customWidth="1"/>
    <col min="3556" max="3556" width="1.42578125" style="1" customWidth="1"/>
    <col min="3557" max="3557" width="9.5703125" style="1" customWidth="1"/>
    <col min="3558" max="3558" width="1.42578125" style="1" customWidth="1"/>
    <col min="3559" max="3559" width="11.5703125" style="1" bestFit="1" customWidth="1"/>
    <col min="3560" max="3560" width="1.42578125" style="1" customWidth="1"/>
    <col min="3561" max="3561" width="11.5703125" style="1" bestFit="1" customWidth="1"/>
    <col min="3562" max="3562" width="1.42578125" style="1" customWidth="1"/>
    <col min="3563" max="3563" width="9.5703125" style="1" customWidth="1"/>
    <col min="3564" max="3564" width="1.42578125" style="1" customWidth="1"/>
    <col min="3565" max="3565" width="9.5703125" style="1" customWidth="1"/>
    <col min="3566" max="3566" width="1.42578125" style="1" customWidth="1"/>
    <col min="3567" max="3567" width="9.5703125" style="1" customWidth="1"/>
    <col min="3568" max="3568" width="1.42578125" style="1" customWidth="1"/>
    <col min="3569" max="3569" width="9.5703125" style="1" customWidth="1"/>
    <col min="3570" max="3570" width="1.42578125" style="1" customWidth="1"/>
    <col min="3571" max="3571" width="9.5703125" style="1" customWidth="1"/>
    <col min="3572" max="3572" width="1.42578125" style="1" customWidth="1"/>
    <col min="3573" max="3573" width="9.5703125" style="1" customWidth="1"/>
    <col min="3574" max="3804" width="9.140625" style="1"/>
    <col min="3805" max="3805" width="3.5703125" style="1" customWidth="1"/>
    <col min="3806" max="3806" width="40.5703125" style="1" customWidth="1"/>
    <col min="3807" max="3807" width="1.85546875" style="1" customWidth="1"/>
    <col min="3808" max="3808" width="1.42578125" style="1" customWidth="1"/>
    <col min="3809" max="3809" width="9.5703125" style="1" customWidth="1"/>
    <col min="3810" max="3810" width="1.42578125" style="1" customWidth="1"/>
    <col min="3811" max="3811" width="9.5703125" style="1" customWidth="1"/>
    <col min="3812" max="3812" width="1.42578125" style="1" customWidth="1"/>
    <col min="3813" max="3813" width="9.5703125" style="1" customWidth="1"/>
    <col min="3814" max="3814" width="1.42578125" style="1" customWidth="1"/>
    <col min="3815" max="3815" width="11.5703125" style="1" bestFit="1" customWidth="1"/>
    <col min="3816" max="3816" width="1.42578125" style="1" customWidth="1"/>
    <col min="3817" max="3817" width="11.5703125" style="1" bestFit="1" customWidth="1"/>
    <col min="3818" max="3818" width="1.42578125" style="1" customWidth="1"/>
    <col min="3819" max="3819" width="9.5703125" style="1" customWidth="1"/>
    <col min="3820" max="3820" width="1.42578125" style="1" customWidth="1"/>
    <col min="3821" max="3821" width="9.5703125" style="1" customWidth="1"/>
    <col min="3822" max="3822" width="1.42578125" style="1" customWidth="1"/>
    <col min="3823" max="3823" width="9.5703125" style="1" customWidth="1"/>
    <col min="3824" max="3824" width="1.42578125" style="1" customWidth="1"/>
    <col min="3825" max="3825" width="9.5703125" style="1" customWidth="1"/>
    <col min="3826" max="3826" width="1.42578125" style="1" customWidth="1"/>
    <col min="3827" max="3827" width="9.5703125" style="1" customWidth="1"/>
    <col min="3828" max="3828" width="1.42578125" style="1" customWidth="1"/>
    <col min="3829" max="3829" width="9.5703125" style="1" customWidth="1"/>
    <col min="3830" max="4060" width="9.140625" style="1"/>
    <col min="4061" max="4061" width="3.5703125" style="1" customWidth="1"/>
    <col min="4062" max="4062" width="40.5703125" style="1" customWidth="1"/>
    <col min="4063" max="4063" width="1.85546875" style="1" customWidth="1"/>
    <col min="4064" max="4064" width="1.42578125" style="1" customWidth="1"/>
    <col min="4065" max="4065" width="9.5703125" style="1" customWidth="1"/>
    <col min="4066" max="4066" width="1.42578125" style="1" customWidth="1"/>
    <col min="4067" max="4067" width="9.5703125" style="1" customWidth="1"/>
    <col min="4068" max="4068" width="1.42578125" style="1" customWidth="1"/>
    <col min="4069" max="4069" width="9.5703125" style="1" customWidth="1"/>
    <col min="4070" max="4070" width="1.42578125" style="1" customWidth="1"/>
    <col min="4071" max="4071" width="11.5703125" style="1" bestFit="1" customWidth="1"/>
    <col min="4072" max="4072" width="1.42578125" style="1" customWidth="1"/>
    <col min="4073" max="4073" width="11.5703125" style="1" bestFit="1" customWidth="1"/>
    <col min="4074" max="4074" width="1.42578125" style="1" customWidth="1"/>
    <col min="4075" max="4075" width="9.5703125" style="1" customWidth="1"/>
    <col min="4076" max="4076" width="1.42578125" style="1" customWidth="1"/>
    <col min="4077" max="4077" width="9.5703125" style="1" customWidth="1"/>
    <col min="4078" max="4078" width="1.42578125" style="1" customWidth="1"/>
    <col min="4079" max="4079" width="9.5703125" style="1" customWidth="1"/>
    <col min="4080" max="4080" width="1.42578125" style="1" customWidth="1"/>
    <col min="4081" max="4081" width="9.5703125" style="1" customWidth="1"/>
    <col min="4082" max="4082" width="1.42578125" style="1" customWidth="1"/>
    <col min="4083" max="4083" width="9.5703125" style="1" customWidth="1"/>
    <col min="4084" max="4084" width="1.42578125" style="1" customWidth="1"/>
    <col min="4085" max="4085" width="9.5703125" style="1" customWidth="1"/>
    <col min="4086" max="4316" width="9.140625" style="1"/>
    <col min="4317" max="4317" width="3.5703125" style="1" customWidth="1"/>
    <col min="4318" max="4318" width="40.5703125" style="1" customWidth="1"/>
    <col min="4319" max="4319" width="1.85546875" style="1" customWidth="1"/>
    <col min="4320" max="4320" width="1.42578125" style="1" customWidth="1"/>
    <col min="4321" max="4321" width="9.5703125" style="1" customWidth="1"/>
    <col min="4322" max="4322" width="1.42578125" style="1" customWidth="1"/>
    <col min="4323" max="4323" width="9.5703125" style="1" customWidth="1"/>
    <col min="4324" max="4324" width="1.42578125" style="1" customWidth="1"/>
    <col min="4325" max="4325" width="9.5703125" style="1" customWidth="1"/>
    <col min="4326" max="4326" width="1.42578125" style="1" customWidth="1"/>
    <col min="4327" max="4327" width="11.5703125" style="1" bestFit="1" customWidth="1"/>
    <col min="4328" max="4328" width="1.42578125" style="1" customWidth="1"/>
    <col min="4329" max="4329" width="11.5703125" style="1" bestFit="1" customWidth="1"/>
    <col min="4330" max="4330" width="1.42578125" style="1" customWidth="1"/>
    <col min="4331" max="4331" width="9.5703125" style="1" customWidth="1"/>
    <col min="4332" max="4332" width="1.42578125" style="1" customWidth="1"/>
    <col min="4333" max="4333" width="9.5703125" style="1" customWidth="1"/>
    <col min="4334" max="4334" width="1.42578125" style="1" customWidth="1"/>
    <col min="4335" max="4335" width="9.5703125" style="1" customWidth="1"/>
    <col min="4336" max="4336" width="1.42578125" style="1" customWidth="1"/>
    <col min="4337" max="4337" width="9.5703125" style="1" customWidth="1"/>
    <col min="4338" max="4338" width="1.42578125" style="1" customWidth="1"/>
    <col min="4339" max="4339" width="9.5703125" style="1" customWidth="1"/>
    <col min="4340" max="4340" width="1.42578125" style="1" customWidth="1"/>
    <col min="4341" max="4341" width="9.5703125" style="1" customWidth="1"/>
    <col min="4342" max="4572" width="9.140625" style="1"/>
    <col min="4573" max="4573" width="3.5703125" style="1" customWidth="1"/>
    <col min="4574" max="4574" width="40.5703125" style="1" customWidth="1"/>
    <col min="4575" max="4575" width="1.85546875" style="1" customWidth="1"/>
    <col min="4576" max="4576" width="1.42578125" style="1" customWidth="1"/>
    <col min="4577" max="4577" width="9.5703125" style="1" customWidth="1"/>
    <col min="4578" max="4578" width="1.42578125" style="1" customWidth="1"/>
    <col min="4579" max="4579" width="9.5703125" style="1" customWidth="1"/>
    <col min="4580" max="4580" width="1.42578125" style="1" customWidth="1"/>
    <col min="4581" max="4581" width="9.5703125" style="1" customWidth="1"/>
    <col min="4582" max="4582" width="1.42578125" style="1" customWidth="1"/>
    <col min="4583" max="4583" width="11.5703125" style="1" bestFit="1" customWidth="1"/>
    <col min="4584" max="4584" width="1.42578125" style="1" customWidth="1"/>
    <col min="4585" max="4585" width="11.5703125" style="1" bestFit="1" customWidth="1"/>
    <col min="4586" max="4586" width="1.42578125" style="1" customWidth="1"/>
    <col min="4587" max="4587" width="9.5703125" style="1" customWidth="1"/>
    <col min="4588" max="4588" width="1.42578125" style="1" customWidth="1"/>
    <col min="4589" max="4589" width="9.5703125" style="1" customWidth="1"/>
    <col min="4590" max="4590" width="1.42578125" style="1" customWidth="1"/>
    <col min="4591" max="4591" width="9.5703125" style="1" customWidth="1"/>
    <col min="4592" max="4592" width="1.42578125" style="1" customWidth="1"/>
    <col min="4593" max="4593" width="9.5703125" style="1" customWidth="1"/>
    <col min="4594" max="4594" width="1.42578125" style="1" customWidth="1"/>
    <col min="4595" max="4595" width="9.5703125" style="1" customWidth="1"/>
    <col min="4596" max="4596" width="1.42578125" style="1" customWidth="1"/>
    <col min="4597" max="4597" width="9.5703125" style="1" customWidth="1"/>
    <col min="4598" max="4828" width="9.140625" style="1"/>
    <col min="4829" max="4829" width="3.5703125" style="1" customWidth="1"/>
    <col min="4830" max="4830" width="40.5703125" style="1" customWidth="1"/>
    <col min="4831" max="4831" width="1.85546875" style="1" customWidth="1"/>
    <col min="4832" max="4832" width="1.42578125" style="1" customWidth="1"/>
    <col min="4833" max="4833" width="9.5703125" style="1" customWidth="1"/>
    <col min="4834" max="4834" width="1.42578125" style="1" customWidth="1"/>
    <col min="4835" max="4835" width="9.5703125" style="1" customWidth="1"/>
    <col min="4836" max="4836" width="1.42578125" style="1" customWidth="1"/>
    <col min="4837" max="4837" width="9.5703125" style="1" customWidth="1"/>
    <col min="4838" max="4838" width="1.42578125" style="1" customWidth="1"/>
    <col min="4839" max="4839" width="11.5703125" style="1" bestFit="1" customWidth="1"/>
    <col min="4840" max="4840" width="1.42578125" style="1" customWidth="1"/>
    <col min="4841" max="4841" width="11.5703125" style="1" bestFit="1" customWidth="1"/>
    <col min="4842" max="4842" width="1.42578125" style="1" customWidth="1"/>
    <col min="4843" max="4843" width="9.5703125" style="1" customWidth="1"/>
    <col min="4844" max="4844" width="1.42578125" style="1" customWidth="1"/>
    <col min="4845" max="4845" width="9.5703125" style="1" customWidth="1"/>
    <col min="4846" max="4846" width="1.42578125" style="1" customWidth="1"/>
    <col min="4847" max="4847" width="9.5703125" style="1" customWidth="1"/>
    <col min="4848" max="4848" width="1.42578125" style="1" customWidth="1"/>
    <col min="4849" max="4849" width="9.5703125" style="1" customWidth="1"/>
    <col min="4850" max="4850" width="1.42578125" style="1" customWidth="1"/>
    <col min="4851" max="4851" width="9.5703125" style="1" customWidth="1"/>
    <col min="4852" max="4852" width="1.42578125" style="1" customWidth="1"/>
    <col min="4853" max="4853" width="9.5703125" style="1" customWidth="1"/>
    <col min="4854" max="5084" width="9.140625" style="1"/>
    <col min="5085" max="5085" width="3.5703125" style="1" customWidth="1"/>
    <col min="5086" max="5086" width="40.5703125" style="1" customWidth="1"/>
    <col min="5087" max="5087" width="1.85546875" style="1" customWidth="1"/>
    <col min="5088" max="5088" width="1.42578125" style="1" customWidth="1"/>
    <col min="5089" max="5089" width="9.5703125" style="1" customWidth="1"/>
    <col min="5090" max="5090" width="1.42578125" style="1" customWidth="1"/>
    <col min="5091" max="5091" width="9.5703125" style="1" customWidth="1"/>
    <col min="5092" max="5092" width="1.42578125" style="1" customWidth="1"/>
    <col min="5093" max="5093" width="9.5703125" style="1" customWidth="1"/>
    <col min="5094" max="5094" width="1.42578125" style="1" customWidth="1"/>
    <col min="5095" max="5095" width="11.5703125" style="1" bestFit="1" customWidth="1"/>
    <col min="5096" max="5096" width="1.42578125" style="1" customWidth="1"/>
    <col min="5097" max="5097" width="11.5703125" style="1" bestFit="1" customWidth="1"/>
    <col min="5098" max="5098" width="1.42578125" style="1" customWidth="1"/>
    <col min="5099" max="5099" width="9.5703125" style="1" customWidth="1"/>
    <col min="5100" max="5100" width="1.42578125" style="1" customWidth="1"/>
    <col min="5101" max="5101" width="9.5703125" style="1" customWidth="1"/>
    <col min="5102" max="5102" width="1.42578125" style="1" customWidth="1"/>
    <col min="5103" max="5103" width="9.5703125" style="1" customWidth="1"/>
    <col min="5104" max="5104" width="1.42578125" style="1" customWidth="1"/>
    <col min="5105" max="5105" width="9.5703125" style="1" customWidth="1"/>
    <col min="5106" max="5106" width="1.42578125" style="1" customWidth="1"/>
    <col min="5107" max="5107" width="9.5703125" style="1" customWidth="1"/>
    <col min="5108" max="5108" width="1.42578125" style="1" customWidth="1"/>
    <col min="5109" max="5109" width="9.5703125" style="1" customWidth="1"/>
    <col min="5110" max="5340" width="9.140625" style="1"/>
    <col min="5341" max="5341" width="3.5703125" style="1" customWidth="1"/>
    <col min="5342" max="5342" width="40.5703125" style="1" customWidth="1"/>
    <col min="5343" max="5343" width="1.85546875" style="1" customWidth="1"/>
    <col min="5344" max="5344" width="1.42578125" style="1" customWidth="1"/>
    <col min="5345" max="5345" width="9.5703125" style="1" customWidth="1"/>
    <col min="5346" max="5346" width="1.42578125" style="1" customWidth="1"/>
    <col min="5347" max="5347" width="9.5703125" style="1" customWidth="1"/>
    <col min="5348" max="5348" width="1.42578125" style="1" customWidth="1"/>
    <col min="5349" max="5349" width="9.5703125" style="1" customWidth="1"/>
    <col min="5350" max="5350" width="1.42578125" style="1" customWidth="1"/>
    <col min="5351" max="5351" width="11.5703125" style="1" bestFit="1" customWidth="1"/>
    <col min="5352" max="5352" width="1.42578125" style="1" customWidth="1"/>
    <col min="5353" max="5353" width="11.5703125" style="1" bestFit="1" customWidth="1"/>
    <col min="5354" max="5354" width="1.42578125" style="1" customWidth="1"/>
    <col min="5355" max="5355" width="9.5703125" style="1" customWidth="1"/>
    <col min="5356" max="5356" width="1.42578125" style="1" customWidth="1"/>
    <col min="5357" max="5357" width="9.5703125" style="1" customWidth="1"/>
    <col min="5358" max="5358" width="1.42578125" style="1" customWidth="1"/>
    <col min="5359" max="5359" width="9.5703125" style="1" customWidth="1"/>
    <col min="5360" max="5360" width="1.42578125" style="1" customWidth="1"/>
    <col min="5361" max="5361" width="9.5703125" style="1" customWidth="1"/>
    <col min="5362" max="5362" width="1.42578125" style="1" customWidth="1"/>
    <col min="5363" max="5363" width="9.5703125" style="1" customWidth="1"/>
    <col min="5364" max="5364" width="1.42578125" style="1" customWidth="1"/>
    <col min="5365" max="5365" width="9.5703125" style="1" customWidth="1"/>
    <col min="5366" max="5596" width="9.140625" style="1"/>
    <col min="5597" max="5597" width="3.5703125" style="1" customWidth="1"/>
    <col min="5598" max="5598" width="40.5703125" style="1" customWidth="1"/>
    <col min="5599" max="5599" width="1.85546875" style="1" customWidth="1"/>
    <col min="5600" max="5600" width="1.42578125" style="1" customWidth="1"/>
    <col min="5601" max="5601" width="9.5703125" style="1" customWidth="1"/>
    <col min="5602" max="5602" width="1.42578125" style="1" customWidth="1"/>
    <col min="5603" max="5603" width="9.5703125" style="1" customWidth="1"/>
    <col min="5604" max="5604" width="1.42578125" style="1" customWidth="1"/>
    <col min="5605" max="5605" width="9.5703125" style="1" customWidth="1"/>
    <col min="5606" max="5606" width="1.42578125" style="1" customWidth="1"/>
    <col min="5607" max="5607" width="11.5703125" style="1" bestFit="1" customWidth="1"/>
    <col min="5608" max="5608" width="1.42578125" style="1" customWidth="1"/>
    <col min="5609" max="5609" width="11.5703125" style="1" bestFit="1" customWidth="1"/>
    <col min="5610" max="5610" width="1.42578125" style="1" customWidth="1"/>
    <col min="5611" max="5611" width="9.5703125" style="1" customWidth="1"/>
    <col min="5612" max="5612" width="1.42578125" style="1" customWidth="1"/>
    <col min="5613" max="5613" width="9.5703125" style="1" customWidth="1"/>
    <col min="5614" max="5614" width="1.42578125" style="1" customWidth="1"/>
    <col min="5615" max="5615" width="9.5703125" style="1" customWidth="1"/>
    <col min="5616" max="5616" width="1.42578125" style="1" customWidth="1"/>
    <col min="5617" max="5617" width="9.5703125" style="1" customWidth="1"/>
    <col min="5618" max="5618" width="1.42578125" style="1" customWidth="1"/>
    <col min="5619" max="5619" width="9.5703125" style="1" customWidth="1"/>
    <col min="5620" max="5620" width="1.42578125" style="1" customWidth="1"/>
    <col min="5621" max="5621" width="9.5703125" style="1" customWidth="1"/>
    <col min="5622" max="5852" width="9.140625" style="1"/>
    <col min="5853" max="5853" width="3.5703125" style="1" customWidth="1"/>
    <col min="5854" max="5854" width="40.5703125" style="1" customWidth="1"/>
    <col min="5855" max="5855" width="1.85546875" style="1" customWidth="1"/>
    <col min="5856" max="5856" width="1.42578125" style="1" customWidth="1"/>
    <col min="5857" max="5857" width="9.5703125" style="1" customWidth="1"/>
    <col min="5858" max="5858" width="1.42578125" style="1" customWidth="1"/>
    <col min="5859" max="5859" width="9.5703125" style="1" customWidth="1"/>
    <col min="5860" max="5860" width="1.42578125" style="1" customWidth="1"/>
    <col min="5861" max="5861" width="9.5703125" style="1" customWidth="1"/>
    <col min="5862" max="5862" width="1.42578125" style="1" customWidth="1"/>
    <col min="5863" max="5863" width="11.5703125" style="1" bestFit="1" customWidth="1"/>
    <col min="5864" max="5864" width="1.42578125" style="1" customWidth="1"/>
    <col min="5865" max="5865" width="11.5703125" style="1" bestFit="1" customWidth="1"/>
    <col min="5866" max="5866" width="1.42578125" style="1" customWidth="1"/>
    <col min="5867" max="5867" width="9.5703125" style="1" customWidth="1"/>
    <col min="5868" max="5868" width="1.42578125" style="1" customWidth="1"/>
    <col min="5869" max="5869" width="9.5703125" style="1" customWidth="1"/>
    <col min="5870" max="5870" width="1.42578125" style="1" customWidth="1"/>
    <col min="5871" max="5871" width="9.5703125" style="1" customWidth="1"/>
    <col min="5872" max="5872" width="1.42578125" style="1" customWidth="1"/>
    <col min="5873" max="5873" width="9.5703125" style="1" customWidth="1"/>
    <col min="5874" max="5874" width="1.42578125" style="1" customWidth="1"/>
    <col min="5875" max="5875" width="9.5703125" style="1" customWidth="1"/>
    <col min="5876" max="5876" width="1.42578125" style="1" customWidth="1"/>
    <col min="5877" max="5877" width="9.5703125" style="1" customWidth="1"/>
    <col min="5878" max="6108" width="9.140625" style="1"/>
    <col min="6109" max="6109" width="3.5703125" style="1" customWidth="1"/>
    <col min="6110" max="6110" width="40.5703125" style="1" customWidth="1"/>
    <col min="6111" max="6111" width="1.85546875" style="1" customWidth="1"/>
    <col min="6112" max="6112" width="1.42578125" style="1" customWidth="1"/>
    <col min="6113" max="6113" width="9.5703125" style="1" customWidth="1"/>
    <col min="6114" max="6114" width="1.42578125" style="1" customWidth="1"/>
    <col min="6115" max="6115" width="9.5703125" style="1" customWidth="1"/>
    <col min="6116" max="6116" width="1.42578125" style="1" customWidth="1"/>
    <col min="6117" max="6117" width="9.5703125" style="1" customWidth="1"/>
    <col min="6118" max="6118" width="1.42578125" style="1" customWidth="1"/>
    <col min="6119" max="6119" width="11.5703125" style="1" bestFit="1" customWidth="1"/>
    <col min="6120" max="6120" width="1.42578125" style="1" customWidth="1"/>
    <col min="6121" max="6121" width="11.5703125" style="1" bestFit="1" customWidth="1"/>
    <col min="6122" max="6122" width="1.42578125" style="1" customWidth="1"/>
    <col min="6123" max="6123" width="9.5703125" style="1" customWidth="1"/>
    <col min="6124" max="6124" width="1.42578125" style="1" customWidth="1"/>
    <col min="6125" max="6125" width="9.5703125" style="1" customWidth="1"/>
    <col min="6126" max="6126" width="1.42578125" style="1" customWidth="1"/>
    <col min="6127" max="6127" width="9.5703125" style="1" customWidth="1"/>
    <col min="6128" max="6128" width="1.42578125" style="1" customWidth="1"/>
    <col min="6129" max="6129" width="9.5703125" style="1" customWidth="1"/>
    <col min="6130" max="6130" width="1.42578125" style="1" customWidth="1"/>
    <col min="6131" max="6131" width="9.5703125" style="1" customWidth="1"/>
    <col min="6132" max="6132" width="1.42578125" style="1" customWidth="1"/>
    <col min="6133" max="6133" width="9.5703125" style="1" customWidth="1"/>
    <col min="6134" max="6364" width="9.140625" style="1"/>
    <col min="6365" max="6365" width="3.5703125" style="1" customWidth="1"/>
    <col min="6366" max="6366" width="40.5703125" style="1" customWidth="1"/>
    <col min="6367" max="6367" width="1.85546875" style="1" customWidth="1"/>
    <col min="6368" max="6368" width="1.42578125" style="1" customWidth="1"/>
    <col min="6369" max="6369" width="9.5703125" style="1" customWidth="1"/>
    <col min="6370" max="6370" width="1.42578125" style="1" customWidth="1"/>
    <col min="6371" max="6371" width="9.5703125" style="1" customWidth="1"/>
    <col min="6372" max="6372" width="1.42578125" style="1" customWidth="1"/>
    <col min="6373" max="6373" width="9.5703125" style="1" customWidth="1"/>
    <col min="6374" max="6374" width="1.42578125" style="1" customWidth="1"/>
    <col min="6375" max="6375" width="11.5703125" style="1" bestFit="1" customWidth="1"/>
    <col min="6376" max="6376" width="1.42578125" style="1" customWidth="1"/>
    <col min="6377" max="6377" width="11.5703125" style="1" bestFit="1" customWidth="1"/>
    <col min="6378" max="6378" width="1.42578125" style="1" customWidth="1"/>
    <col min="6379" max="6379" width="9.5703125" style="1" customWidth="1"/>
    <col min="6380" max="6380" width="1.42578125" style="1" customWidth="1"/>
    <col min="6381" max="6381" width="9.5703125" style="1" customWidth="1"/>
    <col min="6382" max="6382" width="1.42578125" style="1" customWidth="1"/>
    <col min="6383" max="6383" width="9.5703125" style="1" customWidth="1"/>
    <col min="6384" max="6384" width="1.42578125" style="1" customWidth="1"/>
    <col min="6385" max="6385" width="9.5703125" style="1" customWidth="1"/>
    <col min="6386" max="6386" width="1.42578125" style="1" customWidth="1"/>
    <col min="6387" max="6387" width="9.5703125" style="1" customWidth="1"/>
    <col min="6388" max="6388" width="1.42578125" style="1" customWidth="1"/>
    <col min="6389" max="6389" width="9.5703125" style="1" customWidth="1"/>
    <col min="6390" max="6620" width="9.140625" style="1"/>
    <col min="6621" max="6621" width="3.5703125" style="1" customWidth="1"/>
    <col min="6622" max="6622" width="40.5703125" style="1" customWidth="1"/>
    <col min="6623" max="6623" width="1.85546875" style="1" customWidth="1"/>
    <col min="6624" max="6624" width="1.42578125" style="1" customWidth="1"/>
    <col min="6625" max="6625" width="9.5703125" style="1" customWidth="1"/>
    <col min="6626" max="6626" width="1.42578125" style="1" customWidth="1"/>
    <col min="6627" max="6627" width="9.5703125" style="1" customWidth="1"/>
    <col min="6628" max="6628" width="1.42578125" style="1" customWidth="1"/>
    <col min="6629" max="6629" width="9.5703125" style="1" customWidth="1"/>
    <col min="6630" max="6630" width="1.42578125" style="1" customWidth="1"/>
    <col min="6631" max="6631" width="11.5703125" style="1" bestFit="1" customWidth="1"/>
    <col min="6632" max="6632" width="1.42578125" style="1" customWidth="1"/>
    <col min="6633" max="6633" width="11.5703125" style="1" bestFit="1" customWidth="1"/>
    <col min="6634" max="6634" width="1.42578125" style="1" customWidth="1"/>
    <col min="6635" max="6635" width="9.5703125" style="1" customWidth="1"/>
    <col min="6636" max="6636" width="1.42578125" style="1" customWidth="1"/>
    <col min="6637" max="6637" width="9.5703125" style="1" customWidth="1"/>
    <col min="6638" max="6638" width="1.42578125" style="1" customWidth="1"/>
    <col min="6639" max="6639" width="9.5703125" style="1" customWidth="1"/>
    <col min="6640" max="6640" width="1.42578125" style="1" customWidth="1"/>
    <col min="6641" max="6641" width="9.5703125" style="1" customWidth="1"/>
    <col min="6642" max="6642" width="1.42578125" style="1" customWidth="1"/>
    <col min="6643" max="6643" width="9.5703125" style="1" customWidth="1"/>
    <col min="6644" max="6644" width="1.42578125" style="1" customWidth="1"/>
    <col min="6645" max="6645" width="9.5703125" style="1" customWidth="1"/>
    <col min="6646" max="6876" width="9.140625" style="1"/>
    <col min="6877" max="6877" width="3.5703125" style="1" customWidth="1"/>
    <col min="6878" max="6878" width="40.5703125" style="1" customWidth="1"/>
    <col min="6879" max="6879" width="1.85546875" style="1" customWidth="1"/>
    <col min="6880" max="6880" width="1.42578125" style="1" customWidth="1"/>
    <col min="6881" max="6881" width="9.5703125" style="1" customWidth="1"/>
    <col min="6882" max="6882" width="1.42578125" style="1" customWidth="1"/>
    <col min="6883" max="6883" width="9.5703125" style="1" customWidth="1"/>
    <col min="6884" max="6884" width="1.42578125" style="1" customWidth="1"/>
    <col min="6885" max="6885" width="9.5703125" style="1" customWidth="1"/>
    <col min="6886" max="6886" width="1.42578125" style="1" customWidth="1"/>
    <col min="6887" max="6887" width="11.5703125" style="1" bestFit="1" customWidth="1"/>
    <col min="6888" max="6888" width="1.42578125" style="1" customWidth="1"/>
    <col min="6889" max="6889" width="11.5703125" style="1" bestFit="1" customWidth="1"/>
    <col min="6890" max="6890" width="1.42578125" style="1" customWidth="1"/>
    <col min="6891" max="6891" width="9.5703125" style="1" customWidth="1"/>
    <col min="6892" max="6892" width="1.42578125" style="1" customWidth="1"/>
    <col min="6893" max="6893" width="9.5703125" style="1" customWidth="1"/>
    <col min="6894" max="6894" width="1.42578125" style="1" customWidth="1"/>
    <col min="6895" max="6895" width="9.5703125" style="1" customWidth="1"/>
    <col min="6896" max="6896" width="1.42578125" style="1" customWidth="1"/>
    <col min="6897" max="6897" width="9.5703125" style="1" customWidth="1"/>
    <col min="6898" max="6898" width="1.42578125" style="1" customWidth="1"/>
    <col min="6899" max="6899" width="9.5703125" style="1" customWidth="1"/>
    <col min="6900" max="6900" width="1.42578125" style="1" customWidth="1"/>
    <col min="6901" max="6901" width="9.5703125" style="1" customWidth="1"/>
    <col min="6902" max="7132" width="9.140625" style="1"/>
    <col min="7133" max="7133" width="3.5703125" style="1" customWidth="1"/>
    <col min="7134" max="7134" width="40.5703125" style="1" customWidth="1"/>
    <col min="7135" max="7135" width="1.85546875" style="1" customWidth="1"/>
    <col min="7136" max="7136" width="1.42578125" style="1" customWidth="1"/>
    <col min="7137" max="7137" width="9.5703125" style="1" customWidth="1"/>
    <col min="7138" max="7138" width="1.42578125" style="1" customWidth="1"/>
    <col min="7139" max="7139" width="9.5703125" style="1" customWidth="1"/>
    <col min="7140" max="7140" width="1.42578125" style="1" customWidth="1"/>
    <col min="7141" max="7141" width="9.5703125" style="1" customWidth="1"/>
    <col min="7142" max="7142" width="1.42578125" style="1" customWidth="1"/>
    <col min="7143" max="7143" width="11.5703125" style="1" bestFit="1" customWidth="1"/>
    <col min="7144" max="7144" width="1.42578125" style="1" customWidth="1"/>
    <col min="7145" max="7145" width="11.5703125" style="1" bestFit="1" customWidth="1"/>
    <col min="7146" max="7146" width="1.42578125" style="1" customWidth="1"/>
    <col min="7147" max="7147" width="9.5703125" style="1" customWidth="1"/>
    <col min="7148" max="7148" width="1.42578125" style="1" customWidth="1"/>
    <col min="7149" max="7149" width="9.5703125" style="1" customWidth="1"/>
    <col min="7150" max="7150" width="1.42578125" style="1" customWidth="1"/>
    <col min="7151" max="7151" width="9.5703125" style="1" customWidth="1"/>
    <col min="7152" max="7152" width="1.42578125" style="1" customWidth="1"/>
    <col min="7153" max="7153" width="9.5703125" style="1" customWidth="1"/>
    <col min="7154" max="7154" width="1.42578125" style="1" customWidth="1"/>
    <col min="7155" max="7155" width="9.5703125" style="1" customWidth="1"/>
    <col min="7156" max="7156" width="1.42578125" style="1" customWidth="1"/>
    <col min="7157" max="7157" width="9.5703125" style="1" customWidth="1"/>
    <col min="7158" max="7388" width="9.140625" style="1"/>
    <col min="7389" max="7389" width="3.5703125" style="1" customWidth="1"/>
    <col min="7390" max="7390" width="40.5703125" style="1" customWidth="1"/>
    <col min="7391" max="7391" width="1.85546875" style="1" customWidth="1"/>
    <col min="7392" max="7392" width="1.42578125" style="1" customWidth="1"/>
    <col min="7393" max="7393" width="9.5703125" style="1" customWidth="1"/>
    <col min="7394" max="7394" width="1.42578125" style="1" customWidth="1"/>
    <col min="7395" max="7395" width="9.5703125" style="1" customWidth="1"/>
    <col min="7396" max="7396" width="1.42578125" style="1" customWidth="1"/>
    <col min="7397" max="7397" width="9.5703125" style="1" customWidth="1"/>
    <col min="7398" max="7398" width="1.42578125" style="1" customWidth="1"/>
    <col min="7399" max="7399" width="11.5703125" style="1" bestFit="1" customWidth="1"/>
    <col min="7400" max="7400" width="1.42578125" style="1" customWidth="1"/>
    <col min="7401" max="7401" width="11.5703125" style="1" bestFit="1" customWidth="1"/>
    <col min="7402" max="7402" width="1.42578125" style="1" customWidth="1"/>
    <col min="7403" max="7403" width="9.5703125" style="1" customWidth="1"/>
    <col min="7404" max="7404" width="1.42578125" style="1" customWidth="1"/>
    <col min="7405" max="7405" width="9.5703125" style="1" customWidth="1"/>
    <col min="7406" max="7406" width="1.42578125" style="1" customWidth="1"/>
    <col min="7407" max="7407" width="9.5703125" style="1" customWidth="1"/>
    <col min="7408" max="7408" width="1.42578125" style="1" customWidth="1"/>
    <col min="7409" max="7409" width="9.5703125" style="1" customWidth="1"/>
    <col min="7410" max="7410" width="1.42578125" style="1" customWidth="1"/>
    <col min="7411" max="7411" width="9.5703125" style="1" customWidth="1"/>
    <col min="7412" max="7412" width="1.42578125" style="1" customWidth="1"/>
    <col min="7413" max="7413" width="9.5703125" style="1" customWidth="1"/>
    <col min="7414" max="7644" width="9.140625" style="1"/>
    <col min="7645" max="7645" width="3.5703125" style="1" customWidth="1"/>
    <col min="7646" max="7646" width="40.5703125" style="1" customWidth="1"/>
    <col min="7647" max="7647" width="1.85546875" style="1" customWidth="1"/>
    <col min="7648" max="7648" width="1.42578125" style="1" customWidth="1"/>
    <col min="7649" max="7649" width="9.5703125" style="1" customWidth="1"/>
    <col min="7650" max="7650" width="1.42578125" style="1" customWidth="1"/>
    <col min="7651" max="7651" width="9.5703125" style="1" customWidth="1"/>
    <col min="7652" max="7652" width="1.42578125" style="1" customWidth="1"/>
    <col min="7653" max="7653" width="9.5703125" style="1" customWidth="1"/>
    <col min="7654" max="7654" width="1.42578125" style="1" customWidth="1"/>
    <col min="7655" max="7655" width="11.5703125" style="1" bestFit="1" customWidth="1"/>
    <col min="7656" max="7656" width="1.42578125" style="1" customWidth="1"/>
    <col min="7657" max="7657" width="11.5703125" style="1" bestFit="1" customWidth="1"/>
    <col min="7658" max="7658" width="1.42578125" style="1" customWidth="1"/>
    <col min="7659" max="7659" width="9.5703125" style="1" customWidth="1"/>
    <col min="7660" max="7660" width="1.42578125" style="1" customWidth="1"/>
    <col min="7661" max="7661" width="9.5703125" style="1" customWidth="1"/>
    <col min="7662" max="7662" width="1.42578125" style="1" customWidth="1"/>
    <col min="7663" max="7663" width="9.5703125" style="1" customWidth="1"/>
    <col min="7664" max="7664" width="1.42578125" style="1" customWidth="1"/>
    <col min="7665" max="7665" width="9.5703125" style="1" customWidth="1"/>
    <col min="7666" max="7666" width="1.42578125" style="1" customWidth="1"/>
    <col min="7667" max="7667" width="9.5703125" style="1" customWidth="1"/>
    <col min="7668" max="7668" width="1.42578125" style="1" customWidth="1"/>
    <col min="7669" max="7669" width="9.5703125" style="1" customWidth="1"/>
    <col min="7670" max="7900" width="9.140625" style="1"/>
    <col min="7901" max="7901" width="3.5703125" style="1" customWidth="1"/>
    <col min="7902" max="7902" width="40.5703125" style="1" customWidth="1"/>
    <col min="7903" max="7903" width="1.85546875" style="1" customWidth="1"/>
    <col min="7904" max="7904" width="1.42578125" style="1" customWidth="1"/>
    <col min="7905" max="7905" width="9.5703125" style="1" customWidth="1"/>
    <col min="7906" max="7906" width="1.42578125" style="1" customWidth="1"/>
    <col min="7907" max="7907" width="9.5703125" style="1" customWidth="1"/>
    <col min="7908" max="7908" width="1.42578125" style="1" customWidth="1"/>
    <col min="7909" max="7909" width="9.5703125" style="1" customWidth="1"/>
    <col min="7910" max="7910" width="1.42578125" style="1" customWidth="1"/>
    <col min="7911" max="7911" width="11.5703125" style="1" bestFit="1" customWidth="1"/>
    <col min="7912" max="7912" width="1.42578125" style="1" customWidth="1"/>
    <col min="7913" max="7913" width="11.5703125" style="1" bestFit="1" customWidth="1"/>
    <col min="7914" max="7914" width="1.42578125" style="1" customWidth="1"/>
    <col min="7915" max="7915" width="9.5703125" style="1" customWidth="1"/>
    <col min="7916" max="7916" width="1.42578125" style="1" customWidth="1"/>
    <col min="7917" max="7917" width="9.5703125" style="1" customWidth="1"/>
    <col min="7918" max="7918" width="1.42578125" style="1" customWidth="1"/>
    <col min="7919" max="7919" width="9.5703125" style="1" customWidth="1"/>
    <col min="7920" max="7920" width="1.42578125" style="1" customWidth="1"/>
    <col min="7921" max="7921" width="9.5703125" style="1" customWidth="1"/>
    <col min="7922" max="7922" width="1.42578125" style="1" customWidth="1"/>
    <col min="7923" max="7923" width="9.5703125" style="1" customWidth="1"/>
    <col min="7924" max="7924" width="1.42578125" style="1" customWidth="1"/>
    <col min="7925" max="7925" width="9.5703125" style="1" customWidth="1"/>
    <col min="7926" max="8156" width="9.140625" style="1"/>
    <col min="8157" max="8157" width="3.5703125" style="1" customWidth="1"/>
    <col min="8158" max="8158" width="40.5703125" style="1" customWidth="1"/>
    <col min="8159" max="8159" width="1.85546875" style="1" customWidth="1"/>
    <col min="8160" max="8160" width="1.42578125" style="1" customWidth="1"/>
    <col min="8161" max="8161" width="9.5703125" style="1" customWidth="1"/>
    <col min="8162" max="8162" width="1.42578125" style="1" customWidth="1"/>
    <col min="8163" max="8163" width="9.5703125" style="1" customWidth="1"/>
    <col min="8164" max="8164" width="1.42578125" style="1" customWidth="1"/>
    <col min="8165" max="8165" width="9.5703125" style="1" customWidth="1"/>
    <col min="8166" max="8166" width="1.42578125" style="1" customWidth="1"/>
    <col min="8167" max="8167" width="11.5703125" style="1" bestFit="1" customWidth="1"/>
    <col min="8168" max="8168" width="1.42578125" style="1" customWidth="1"/>
    <col min="8169" max="8169" width="11.5703125" style="1" bestFit="1" customWidth="1"/>
    <col min="8170" max="8170" width="1.42578125" style="1" customWidth="1"/>
    <col min="8171" max="8171" width="9.5703125" style="1" customWidth="1"/>
    <col min="8172" max="8172" width="1.42578125" style="1" customWidth="1"/>
    <col min="8173" max="8173" width="9.5703125" style="1" customWidth="1"/>
    <col min="8174" max="8174" width="1.42578125" style="1" customWidth="1"/>
    <col min="8175" max="8175" width="9.5703125" style="1" customWidth="1"/>
    <col min="8176" max="8176" width="1.42578125" style="1" customWidth="1"/>
    <col min="8177" max="8177" width="9.5703125" style="1" customWidth="1"/>
    <col min="8178" max="8178" width="1.42578125" style="1" customWidth="1"/>
    <col min="8179" max="8179" width="9.5703125" style="1" customWidth="1"/>
    <col min="8180" max="8180" width="1.42578125" style="1" customWidth="1"/>
    <col min="8181" max="8181" width="9.5703125" style="1" customWidth="1"/>
    <col min="8182" max="8412" width="9.140625" style="1"/>
    <col min="8413" max="8413" width="3.5703125" style="1" customWidth="1"/>
    <col min="8414" max="8414" width="40.5703125" style="1" customWidth="1"/>
    <col min="8415" max="8415" width="1.85546875" style="1" customWidth="1"/>
    <col min="8416" max="8416" width="1.42578125" style="1" customWidth="1"/>
    <col min="8417" max="8417" width="9.5703125" style="1" customWidth="1"/>
    <col min="8418" max="8418" width="1.42578125" style="1" customWidth="1"/>
    <col min="8419" max="8419" width="9.5703125" style="1" customWidth="1"/>
    <col min="8420" max="8420" width="1.42578125" style="1" customWidth="1"/>
    <col min="8421" max="8421" width="9.5703125" style="1" customWidth="1"/>
    <col min="8422" max="8422" width="1.42578125" style="1" customWidth="1"/>
    <col min="8423" max="8423" width="11.5703125" style="1" bestFit="1" customWidth="1"/>
    <col min="8424" max="8424" width="1.42578125" style="1" customWidth="1"/>
    <col min="8425" max="8425" width="11.5703125" style="1" bestFit="1" customWidth="1"/>
    <col min="8426" max="8426" width="1.42578125" style="1" customWidth="1"/>
    <col min="8427" max="8427" width="9.5703125" style="1" customWidth="1"/>
    <col min="8428" max="8428" width="1.42578125" style="1" customWidth="1"/>
    <col min="8429" max="8429" width="9.5703125" style="1" customWidth="1"/>
    <col min="8430" max="8430" width="1.42578125" style="1" customWidth="1"/>
    <col min="8431" max="8431" width="9.5703125" style="1" customWidth="1"/>
    <col min="8432" max="8432" width="1.42578125" style="1" customWidth="1"/>
    <col min="8433" max="8433" width="9.5703125" style="1" customWidth="1"/>
    <col min="8434" max="8434" width="1.42578125" style="1" customWidth="1"/>
    <col min="8435" max="8435" width="9.5703125" style="1" customWidth="1"/>
    <col min="8436" max="8436" width="1.42578125" style="1" customWidth="1"/>
    <col min="8437" max="8437" width="9.5703125" style="1" customWidth="1"/>
    <col min="8438" max="8668" width="9.140625" style="1"/>
    <col min="8669" max="8669" width="3.5703125" style="1" customWidth="1"/>
    <col min="8670" max="8670" width="40.5703125" style="1" customWidth="1"/>
    <col min="8671" max="8671" width="1.85546875" style="1" customWidth="1"/>
    <col min="8672" max="8672" width="1.42578125" style="1" customWidth="1"/>
    <col min="8673" max="8673" width="9.5703125" style="1" customWidth="1"/>
    <col min="8674" max="8674" width="1.42578125" style="1" customWidth="1"/>
    <col min="8675" max="8675" width="9.5703125" style="1" customWidth="1"/>
    <col min="8676" max="8676" width="1.42578125" style="1" customWidth="1"/>
    <col min="8677" max="8677" width="9.5703125" style="1" customWidth="1"/>
    <col min="8678" max="8678" width="1.42578125" style="1" customWidth="1"/>
    <col min="8679" max="8679" width="11.5703125" style="1" bestFit="1" customWidth="1"/>
    <col min="8680" max="8680" width="1.42578125" style="1" customWidth="1"/>
    <col min="8681" max="8681" width="11.5703125" style="1" bestFit="1" customWidth="1"/>
    <col min="8682" max="8682" width="1.42578125" style="1" customWidth="1"/>
    <col min="8683" max="8683" width="9.5703125" style="1" customWidth="1"/>
    <col min="8684" max="8684" width="1.42578125" style="1" customWidth="1"/>
    <col min="8685" max="8685" width="9.5703125" style="1" customWidth="1"/>
    <col min="8686" max="8686" width="1.42578125" style="1" customWidth="1"/>
    <col min="8687" max="8687" width="9.5703125" style="1" customWidth="1"/>
    <col min="8688" max="8688" width="1.42578125" style="1" customWidth="1"/>
    <col min="8689" max="8689" width="9.5703125" style="1" customWidth="1"/>
    <col min="8690" max="8690" width="1.42578125" style="1" customWidth="1"/>
    <col min="8691" max="8691" width="9.5703125" style="1" customWidth="1"/>
    <col min="8692" max="8692" width="1.42578125" style="1" customWidth="1"/>
    <col min="8693" max="8693" width="9.5703125" style="1" customWidth="1"/>
    <col min="8694" max="8924" width="9.140625" style="1"/>
    <col min="8925" max="8925" width="3.5703125" style="1" customWidth="1"/>
    <col min="8926" max="8926" width="40.5703125" style="1" customWidth="1"/>
    <col min="8927" max="8927" width="1.85546875" style="1" customWidth="1"/>
    <col min="8928" max="8928" width="1.42578125" style="1" customWidth="1"/>
    <col min="8929" max="8929" width="9.5703125" style="1" customWidth="1"/>
    <col min="8930" max="8930" width="1.42578125" style="1" customWidth="1"/>
    <col min="8931" max="8931" width="9.5703125" style="1" customWidth="1"/>
    <col min="8932" max="8932" width="1.42578125" style="1" customWidth="1"/>
    <col min="8933" max="8933" width="9.5703125" style="1" customWidth="1"/>
    <col min="8934" max="8934" width="1.42578125" style="1" customWidth="1"/>
    <col min="8935" max="8935" width="11.5703125" style="1" bestFit="1" customWidth="1"/>
    <col min="8936" max="8936" width="1.42578125" style="1" customWidth="1"/>
    <col min="8937" max="8937" width="11.5703125" style="1" bestFit="1" customWidth="1"/>
    <col min="8938" max="8938" width="1.42578125" style="1" customWidth="1"/>
    <col min="8939" max="8939" width="9.5703125" style="1" customWidth="1"/>
    <col min="8940" max="8940" width="1.42578125" style="1" customWidth="1"/>
    <col min="8941" max="8941" width="9.5703125" style="1" customWidth="1"/>
    <col min="8942" max="8942" width="1.42578125" style="1" customWidth="1"/>
    <col min="8943" max="8943" width="9.5703125" style="1" customWidth="1"/>
    <col min="8944" max="8944" width="1.42578125" style="1" customWidth="1"/>
    <col min="8945" max="8945" width="9.5703125" style="1" customWidth="1"/>
    <col min="8946" max="8946" width="1.42578125" style="1" customWidth="1"/>
    <col min="8947" max="8947" width="9.5703125" style="1" customWidth="1"/>
    <col min="8948" max="8948" width="1.42578125" style="1" customWidth="1"/>
    <col min="8949" max="8949" width="9.5703125" style="1" customWidth="1"/>
    <col min="8950" max="9180" width="9.140625" style="1"/>
    <col min="9181" max="9181" width="3.5703125" style="1" customWidth="1"/>
    <col min="9182" max="9182" width="40.5703125" style="1" customWidth="1"/>
    <col min="9183" max="9183" width="1.85546875" style="1" customWidth="1"/>
    <col min="9184" max="9184" width="1.42578125" style="1" customWidth="1"/>
    <col min="9185" max="9185" width="9.5703125" style="1" customWidth="1"/>
    <col min="9186" max="9186" width="1.42578125" style="1" customWidth="1"/>
    <col min="9187" max="9187" width="9.5703125" style="1" customWidth="1"/>
    <col min="9188" max="9188" width="1.42578125" style="1" customWidth="1"/>
    <col min="9189" max="9189" width="9.5703125" style="1" customWidth="1"/>
    <col min="9190" max="9190" width="1.42578125" style="1" customWidth="1"/>
    <col min="9191" max="9191" width="11.5703125" style="1" bestFit="1" customWidth="1"/>
    <col min="9192" max="9192" width="1.42578125" style="1" customWidth="1"/>
    <col min="9193" max="9193" width="11.5703125" style="1" bestFit="1" customWidth="1"/>
    <col min="9194" max="9194" width="1.42578125" style="1" customWidth="1"/>
    <col min="9195" max="9195" width="9.5703125" style="1" customWidth="1"/>
    <col min="9196" max="9196" width="1.42578125" style="1" customWidth="1"/>
    <col min="9197" max="9197" width="9.5703125" style="1" customWidth="1"/>
    <col min="9198" max="9198" width="1.42578125" style="1" customWidth="1"/>
    <col min="9199" max="9199" width="9.5703125" style="1" customWidth="1"/>
    <col min="9200" max="9200" width="1.42578125" style="1" customWidth="1"/>
    <col min="9201" max="9201" width="9.5703125" style="1" customWidth="1"/>
    <col min="9202" max="9202" width="1.42578125" style="1" customWidth="1"/>
    <col min="9203" max="9203" width="9.5703125" style="1" customWidth="1"/>
    <col min="9204" max="9204" width="1.42578125" style="1" customWidth="1"/>
    <col min="9205" max="9205" width="9.5703125" style="1" customWidth="1"/>
    <col min="9206" max="9436" width="9.140625" style="1"/>
    <col min="9437" max="9437" width="3.5703125" style="1" customWidth="1"/>
    <col min="9438" max="9438" width="40.5703125" style="1" customWidth="1"/>
    <col min="9439" max="9439" width="1.85546875" style="1" customWidth="1"/>
    <col min="9440" max="9440" width="1.42578125" style="1" customWidth="1"/>
    <col min="9441" max="9441" width="9.5703125" style="1" customWidth="1"/>
    <col min="9442" max="9442" width="1.42578125" style="1" customWidth="1"/>
    <col min="9443" max="9443" width="9.5703125" style="1" customWidth="1"/>
    <col min="9444" max="9444" width="1.42578125" style="1" customWidth="1"/>
    <col min="9445" max="9445" width="9.5703125" style="1" customWidth="1"/>
    <col min="9446" max="9446" width="1.42578125" style="1" customWidth="1"/>
    <col min="9447" max="9447" width="11.5703125" style="1" bestFit="1" customWidth="1"/>
    <col min="9448" max="9448" width="1.42578125" style="1" customWidth="1"/>
    <col min="9449" max="9449" width="11.5703125" style="1" bestFit="1" customWidth="1"/>
    <col min="9450" max="9450" width="1.42578125" style="1" customWidth="1"/>
    <col min="9451" max="9451" width="9.5703125" style="1" customWidth="1"/>
    <col min="9452" max="9452" width="1.42578125" style="1" customWidth="1"/>
    <col min="9453" max="9453" width="9.5703125" style="1" customWidth="1"/>
    <col min="9454" max="9454" width="1.42578125" style="1" customWidth="1"/>
    <col min="9455" max="9455" width="9.5703125" style="1" customWidth="1"/>
    <col min="9456" max="9456" width="1.42578125" style="1" customWidth="1"/>
    <col min="9457" max="9457" width="9.5703125" style="1" customWidth="1"/>
    <col min="9458" max="9458" width="1.42578125" style="1" customWidth="1"/>
    <col min="9459" max="9459" width="9.5703125" style="1" customWidth="1"/>
    <col min="9460" max="9460" width="1.42578125" style="1" customWidth="1"/>
    <col min="9461" max="9461" width="9.5703125" style="1" customWidth="1"/>
    <col min="9462" max="9692" width="9.140625" style="1"/>
    <col min="9693" max="9693" width="3.5703125" style="1" customWidth="1"/>
    <col min="9694" max="9694" width="40.5703125" style="1" customWidth="1"/>
    <col min="9695" max="9695" width="1.85546875" style="1" customWidth="1"/>
    <col min="9696" max="9696" width="1.42578125" style="1" customWidth="1"/>
    <col min="9697" max="9697" width="9.5703125" style="1" customWidth="1"/>
    <col min="9698" max="9698" width="1.42578125" style="1" customWidth="1"/>
    <col min="9699" max="9699" width="9.5703125" style="1" customWidth="1"/>
    <col min="9700" max="9700" width="1.42578125" style="1" customWidth="1"/>
    <col min="9701" max="9701" width="9.5703125" style="1" customWidth="1"/>
    <col min="9702" max="9702" width="1.42578125" style="1" customWidth="1"/>
    <col min="9703" max="9703" width="11.5703125" style="1" bestFit="1" customWidth="1"/>
    <col min="9704" max="9704" width="1.42578125" style="1" customWidth="1"/>
    <col min="9705" max="9705" width="11.5703125" style="1" bestFit="1" customWidth="1"/>
    <col min="9706" max="9706" width="1.42578125" style="1" customWidth="1"/>
    <col min="9707" max="9707" width="9.5703125" style="1" customWidth="1"/>
    <col min="9708" max="9708" width="1.42578125" style="1" customWidth="1"/>
    <col min="9709" max="9709" width="9.5703125" style="1" customWidth="1"/>
    <col min="9710" max="9710" width="1.42578125" style="1" customWidth="1"/>
    <col min="9711" max="9711" width="9.5703125" style="1" customWidth="1"/>
    <col min="9712" max="9712" width="1.42578125" style="1" customWidth="1"/>
    <col min="9713" max="9713" width="9.5703125" style="1" customWidth="1"/>
    <col min="9714" max="9714" width="1.42578125" style="1" customWidth="1"/>
    <col min="9715" max="9715" width="9.5703125" style="1" customWidth="1"/>
    <col min="9716" max="9716" width="1.42578125" style="1" customWidth="1"/>
    <col min="9717" max="9717" width="9.5703125" style="1" customWidth="1"/>
    <col min="9718" max="9948" width="9.140625" style="1"/>
    <col min="9949" max="9949" width="3.5703125" style="1" customWidth="1"/>
    <col min="9950" max="9950" width="40.5703125" style="1" customWidth="1"/>
    <col min="9951" max="9951" width="1.85546875" style="1" customWidth="1"/>
    <col min="9952" max="9952" width="1.42578125" style="1" customWidth="1"/>
    <col min="9953" max="9953" width="9.5703125" style="1" customWidth="1"/>
    <col min="9954" max="9954" width="1.42578125" style="1" customWidth="1"/>
    <col min="9955" max="9955" width="9.5703125" style="1" customWidth="1"/>
    <col min="9956" max="9956" width="1.42578125" style="1" customWidth="1"/>
    <col min="9957" max="9957" width="9.5703125" style="1" customWidth="1"/>
    <col min="9958" max="9958" width="1.42578125" style="1" customWidth="1"/>
    <col min="9959" max="9959" width="11.5703125" style="1" bestFit="1" customWidth="1"/>
    <col min="9960" max="9960" width="1.42578125" style="1" customWidth="1"/>
    <col min="9961" max="9961" width="11.5703125" style="1" bestFit="1" customWidth="1"/>
    <col min="9962" max="9962" width="1.42578125" style="1" customWidth="1"/>
    <col min="9963" max="9963" width="9.5703125" style="1" customWidth="1"/>
    <col min="9964" max="9964" width="1.42578125" style="1" customWidth="1"/>
    <col min="9965" max="9965" width="9.5703125" style="1" customWidth="1"/>
    <col min="9966" max="9966" width="1.42578125" style="1" customWidth="1"/>
    <col min="9967" max="9967" width="9.5703125" style="1" customWidth="1"/>
    <col min="9968" max="9968" width="1.42578125" style="1" customWidth="1"/>
    <col min="9969" max="9969" width="9.5703125" style="1" customWidth="1"/>
    <col min="9970" max="9970" width="1.42578125" style="1" customWidth="1"/>
    <col min="9971" max="9971" width="9.5703125" style="1" customWidth="1"/>
    <col min="9972" max="9972" width="1.42578125" style="1" customWidth="1"/>
    <col min="9973" max="9973" width="9.5703125" style="1" customWidth="1"/>
    <col min="9974" max="10204" width="9.140625" style="1"/>
    <col min="10205" max="10205" width="3.5703125" style="1" customWidth="1"/>
    <col min="10206" max="10206" width="40.5703125" style="1" customWidth="1"/>
    <col min="10207" max="10207" width="1.85546875" style="1" customWidth="1"/>
    <col min="10208" max="10208" width="1.42578125" style="1" customWidth="1"/>
    <col min="10209" max="10209" width="9.5703125" style="1" customWidth="1"/>
    <col min="10210" max="10210" width="1.42578125" style="1" customWidth="1"/>
    <col min="10211" max="10211" width="9.5703125" style="1" customWidth="1"/>
    <col min="10212" max="10212" width="1.42578125" style="1" customWidth="1"/>
    <col min="10213" max="10213" width="9.5703125" style="1" customWidth="1"/>
    <col min="10214" max="10214" width="1.42578125" style="1" customWidth="1"/>
    <col min="10215" max="10215" width="11.5703125" style="1" bestFit="1" customWidth="1"/>
    <col min="10216" max="10216" width="1.42578125" style="1" customWidth="1"/>
    <col min="10217" max="10217" width="11.5703125" style="1" bestFit="1" customWidth="1"/>
    <col min="10218" max="10218" width="1.42578125" style="1" customWidth="1"/>
    <col min="10219" max="10219" width="9.5703125" style="1" customWidth="1"/>
    <col min="10220" max="10220" width="1.42578125" style="1" customWidth="1"/>
    <col min="10221" max="10221" width="9.5703125" style="1" customWidth="1"/>
    <col min="10222" max="10222" width="1.42578125" style="1" customWidth="1"/>
    <col min="10223" max="10223" width="9.5703125" style="1" customWidth="1"/>
    <col min="10224" max="10224" width="1.42578125" style="1" customWidth="1"/>
    <col min="10225" max="10225" width="9.5703125" style="1" customWidth="1"/>
    <col min="10226" max="10226" width="1.42578125" style="1" customWidth="1"/>
    <col min="10227" max="10227" width="9.5703125" style="1" customWidth="1"/>
    <col min="10228" max="10228" width="1.42578125" style="1" customWidth="1"/>
    <col min="10229" max="10229" width="9.5703125" style="1" customWidth="1"/>
    <col min="10230" max="10460" width="9.140625" style="1"/>
    <col min="10461" max="10461" width="3.5703125" style="1" customWidth="1"/>
    <col min="10462" max="10462" width="40.5703125" style="1" customWidth="1"/>
    <col min="10463" max="10463" width="1.85546875" style="1" customWidth="1"/>
    <col min="10464" max="10464" width="1.42578125" style="1" customWidth="1"/>
    <col min="10465" max="10465" width="9.5703125" style="1" customWidth="1"/>
    <col min="10466" max="10466" width="1.42578125" style="1" customWidth="1"/>
    <col min="10467" max="10467" width="9.5703125" style="1" customWidth="1"/>
    <col min="10468" max="10468" width="1.42578125" style="1" customWidth="1"/>
    <col min="10469" max="10469" width="9.5703125" style="1" customWidth="1"/>
    <col min="10470" max="10470" width="1.42578125" style="1" customWidth="1"/>
    <col min="10471" max="10471" width="11.5703125" style="1" bestFit="1" customWidth="1"/>
    <col min="10472" max="10472" width="1.42578125" style="1" customWidth="1"/>
    <col min="10473" max="10473" width="11.5703125" style="1" bestFit="1" customWidth="1"/>
    <col min="10474" max="10474" width="1.42578125" style="1" customWidth="1"/>
    <col min="10475" max="10475" width="9.5703125" style="1" customWidth="1"/>
    <col min="10476" max="10476" width="1.42578125" style="1" customWidth="1"/>
    <col min="10477" max="10477" width="9.5703125" style="1" customWidth="1"/>
    <col min="10478" max="10478" width="1.42578125" style="1" customWidth="1"/>
    <col min="10479" max="10479" width="9.5703125" style="1" customWidth="1"/>
    <col min="10480" max="10480" width="1.42578125" style="1" customWidth="1"/>
    <col min="10481" max="10481" width="9.5703125" style="1" customWidth="1"/>
    <col min="10482" max="10482" width="1.42578125" style="1" customWidth="1"/>
    <col min="10483" max="10483" width="9.5703125" style="1" customWidth="1"/>
    <col min="10484" max="10484" width="1.42578125" style="1" customWidth="1"/>
    <col min="10485" max="10485" width="9.5703125" style="1" customWidth="1"/>
    <col min="10486" max="10716" width="9.140625" style="1"/>
    <col min="10717" max="10717" width="3.5703125" style="1" customWidth="1"/>
    <col min="10718" max="10718" width="40.5703125" style="1" customWidth="1"/>
    <col min="10719" max="10719" width="1.85546875" style="1" customWidth="1"/>
    <col min="10720" max="10720" width="1.42578125" style="1" customWidth="1"/>
    <col min="10721" max="10721" width="9.5703125" style="1" customWidth="1"/>
    <col min="10722" max="10722" width="1.42578125" style="1" customWidth="1"/>
    <col min="10723" max="10723" width="9.5703125" style="1" customWidth="1"/>
    <col min="10724" max="10724" width="1.42578125" style="1" customWidth="1"/>
    <col min="10725" max="10725" width="9.5703125" style="1" customWidth="1"/>
    <col min="10726" max="10726" width="1.42578125" style="1" customWidth="1"/>
    <col min="10727" max="10727" width="11.5703125" style="1" bestFit="1" customWidth="1"/>
    <col min="10728" max="10728" width="1.42578125" style="1" customWidth="1"/>
    <col min="10729" max="10729" width="11.5703125" style="1" bestFit="1" customWidth="1"/>
    <col min="10730" max="10730" width="1.42578125" style="1" customWidth="1"/>
    <col min="10731" max="10731" width="9.5703125" style="1" customWidth="1"/>
    <col min="10732" max="10732" width="1.42578125" style="1" customWidth="1"/>
    <col min="10733" max="10733" width="9.5703125" style="1" customWidth="1"/>
    <col min="10734" max="10734" width="1.42578125" style="1" customWidth="1"/>
    <col min="10735" max="10735" width="9.5703125" style="1" customWidth="1"/>
    <col min="10736" max="10736" width="1.42578125" style="1" customWidth="1"/>
    <col min="10737" max="10737" width="9.5703125" style="1" customWidth="1"/>
    <col min="10738" max="10738" width="1.42578125" style="1" customWidth="1"/>
    <col min="10739" max="10739" width="9.5703125" style="1" customWidth="1"/>
    <col min="10740" max="10740" width="1.42578125" style="1" customWidth="1"/>
    <col min="10741" max="10741" width="9.5703125" style="1" customWidth="1"/>
    <col min="10742" max="10972" width="9.140625" style="1"/>
    <col min="10973" max="10973" width="3.5703125" style="1" customWidth="1"/>
    <col min="10974" max="10974" width="40.5703125" style="1" customWidth="1"/>
    <col min="10975" max="10975" width="1.85546875" style="1" customWidth="1"/>
    <col min="10976" max="10976" width="1.42578125" style="1" customWidth="1"/>
    <col min="10977" max="10977" width="9.5703125" style="1" customWidth="1"/>
    <col min="10978" max="10978" width="1.42578125" style="1" customWidth="1"/>
    <col min="10979" max="10979" width="9.5703125" style="1" customWidth="1"/>
    <col min="10980" max="10980" width="1.42578125" style="1" customWidth="1"/>
    <col min="10981" max="10981" width="9.5703125" style="1" customWidth="1"/>
    <col min="10982" max="10982" width="1.42578125" style="1" customWidth="1"/>
    <col min="10983" max="10983" width="11.5703125" style="1" bestFit="1" customWidth="1"/>
    <col min="10984" max="10984" width="1.42578125" style="1" customWidth="1"/>
    <col min="10985" max="10985" width="11.5703125" style="1" bestFit="1" customWidth="1"/>
    <col min="10986" max="10986" width="1.42578125" style="1" customWidth="1"/>
    <col min="10987" max="10987" width="9.5703125" style="1" customWidth="1"/>
    <col min="10988" max="10988" width="1.42578125" style="1" customWidth="1"/>
    <col min="10989" max="10989" width="9.5703125" style="1" customWidth="1"/>
    <col min="10990" max="10990" width="1.42578125" style="1" customWidth="1"/>
    <col min="10991" max="10991" width="9.5703125" style="1" customWidth="1"/>
    <col min="10992" max="10992" width="1.42578125" style="1" customWidth="1"/>
    <col min="10993" max="10993" width="9.5703125" style="1" customWidth="1"/>
    <col min="10994" max="10994" width="1.42578125" style="1" customWidth="1"/>
    <col min="10995" max="10995" width="9.5703125" style="1" customWidth="1"/>
    <col min="10996" max="10996" width="1.42578125" style="1" customWidth="1"/>
    <col min="10997" max="10997" width="9.5703125" style="1" customWidth="1"/>
    <col min="10998" max="11228" width="9.140625" style="1"/>
    <col min="11229" max="11229" width="3.5703125" style="1" customWidth="1"/>
    <col min="11230" max="11230" width="40.5703125" style="1" customWidth="1"/>
    <col min="11231" max="11231" width="1.85546875" style="1" customWidth="1"/>
    <col min="11232" max="11232" width="1.42578125" style="1" customWidth="1"/>
    <col min="11233" max="11233" width="9.5703125" style="1" customWidth="1"/>
    <col min="11234" max="11234" width="1.42578125" style="1" customWidth="1"/>
    <col min="11235" max="11235" width="9.5703125" style="1" customWidth="1"/>
    <col min="11236" max="11236" width="1.42578125" style="1" customWidth="1"/>
    <col min="11237" max="11237" width="9.5703125" style="1" customWidth="1"/>
    <col min="11238" max="11238" width="1.42578125" style="1" customWidth="1"/>
    <col min="11239" max="11239" width="11.5703125" style="1" bestFit="1" customWidth="1"/>
    <col min="11240" max="11240" width="1.42578125" style="1" customWidth="1"/>
    <col min="11241" max="11241" width="11.5703125" style="1" bestFit="1" customWidth="1"/>
    <col min="11242" max="11242" width="1.42578125" style="1" customWidth="1"/>
    <col min="11243" max="11243" width="9.5703125" style="1" customWidth="1"/>
    <col min="11244" max="11244" width="1.42578125" style="1" customWidth="1"/>
    <col min="11245" max="11245" width="9.5703125" style="1" customWidth="1"/>
    <col min="11246" max="11246" width="1.42578125" style="1" customWidth="1"/>
    <col min="11247" max="11247" width="9.5703125" style="1" customWidth="1"/>
    <col min="11248" max="11248" width="1.42578125" style="1" customWidth="1"/>
    <col min="11249" max="11249" width="9.5703125" style="1" customWidth="1"/>
    <col min="11250" max="11250" width="1.42578125" style="1" customWidth="1"/>
    <col min="11251" max="11251" width="9.5703125" style="1" customWidth="1"/>
    <col min="11252" max="11252" width="1.42578125" style="1" customWidth="1"/>
    <col min="11253" max="11253" width="9.5703125" style="1" customWidth="1"/>
    <col min="11254" max="11484" width="9.140625" style="1"/>
    <col min="11485" max="11485" width="3.5703125" style="1" customWidth="1"/>
    <col min="11486" max="11486" width="40.5703125" style="1" customWidth="1"/>
    <col min="11487" max="11487" width="1.85546875" style="1" customWidth="1"/>
    <col min="11488" max="11488" width="1.42578125" style="1" customWidth="1"/>
    <col min="11489" max="11489" width="9.5703125" style="1" customWidth="1"/>
    <col min="11490" max="11490" width="1.42578125" style="1" customWidth="1"/>
    <col min="11491" max="11491" width="9.5703125" style="1" customWidth="1"/>
    <col min="11492" max="11492" width="1.42578125" style="1" customWidth="1"/>
    <col min="11493" max="11493" width="9.5703125" style="1" customWidth="1"/>
    <col min="11494" max="11494" width="1.42578125" style="1" customWidth="1"/>
    <col min="11495" max="11495" width="11.5703125" style="1" bestFit="1" customWidth="1"/>
    <col min="11496" max="11496" width="1.42578125" style="1" customWidth="1"/>
    <col min="11497" max="11497" width="11.5703125" style="1" bestFit="1" customWidth="1"/>
    <col min="11498" max="11498" width="1.42578125" style="1" customWidth="1"/>
    <col min="11499" max="11499" width="9.5703125" style="1" customWidth="1"/>
    <col min="11500" max="11500" width="1.42578125" style="1" customWidth="1"/>
    <col min="11501" max="11501" width="9.5703125" style="1" customWidth="1"/>
    <col min="11502" max="11502" width="1.42578125" style="1" customWidth="1"/>
    <col min="11503" max="11503" width="9.5703125" style="1" customWidth="1"/>
    <col min="11504" max="11504" width="1.42578125" style="1" customWidth="1"/>
    <col min="11505" max="11505" width="9.5703125" style="1" customWidth="1"/>
    <col min="11506" max="11506" width="1.42578125" style="1" customWidth="1"/>
    <col min="11507" max="11507" width="9.5703125" style="1" customWidth="1"/>
    <col min="11508" max="11508" width="1.42578125" style="1" customWidth="1"/>
    <col min="11509" max="11509" width="9.5703125" style="1" customWidth="1"/>
    <col min="11510" max="11740" width="9.140625" style="1"/>
    <col min="11741" max="11741" width="3.5703125" style="1" customWidth="1"/>
    <col min="11742" max="11742" width="40.5703125" style="1" customWidth="1"/>
    <col min="11743" max="11743" width="1.85546875" style="1" customWidth="1"/>
    <col min="11744" max="11744" width="1.42578125" style="1" customWidth="1"/>
    <col min="11745" max="11745" width="9.5703125" style="1" customWidth="1"/>
    <col min="11746" max="11746" width="1.42578125" style="1" customWidth="1"/>
    <col min="11747" max="11747" width="9.5703125" style="1" customWidth="1"/>
    <col min="11748" max="11748" width="1.42578125" style="1" customWidth="1"/>
    <col min="11749" max="11749" width="9.5703125" style="1" customWidth="1"/>
    <col min="11750" max="11750" width="1.42578125" style="1" customWidth="1"/>
    <col min="11751" max="11751" width="11.5703125" style="1" bestFit="1" customWidth="1"/>
    <col min="11752" max="11752" width="1.42578125" style="1" customWidth="1"/>
    <col min="11753" max="11753" width="11.5703125" style="1" bestFit="1" customWidth="1"/>
    <col min="11754" max="11754" width="1.42578125" style="1" customWidth="1"/>
    <col min="11755" max="11755" width="9.5703125" style="1" customWidth="1"/>
    <col min="11756" max="11756" width="1.42578125" style="1" customWidth="1"/>
    <col min="11757" max="11757" width="9.5703125" style="1" customWidth="1"/>
    <col min="11758" max="11758" width="1.42578125" style="1" customWidth="1"/>
    <col min="11759" max="11759" width="9.5703125" style="1" customWidth="1"/>
    <col min="11760" max="11760" width="1.42578125" style="1" customWidth="1"/>
    <col min="11761" max="11761" width="9.5703125" style="1" customWidth="1"/>
    <col min="11762" max="11762" width="1.42578125" style="1" customWidth="1"/>
    <col min="11763" max="11763" width="9.5703125" style="1" customWidth="1"/>
    <col min="11764" max="11764" width="1.42578125" style="1" customWidth="1"/>
    <col min="11765" max="11765" width="9.5703125" style="1" customWidth="1"/>
    <col min="11766" max="11996" width="9.140625" style="1"/>
    <col min="11997" max="11997" width="3.5703125" style="1" customWidth="1"/>
    <col min="11998" max="11998" width="40.5703125" style="1" customWidth="1"/>
    <col min="11999" max="11999" width="1.85546875" style="1" customWidth="1"/>
    <col min="12000" max="12000" width="1.42578125" style="1" customWidth="1"/>
    <col min="12001" max="12001" width="9.5703125" style="1" customWidth="1"/>
    <col min="12002" max="12002" width="1.42578125" style="1" customWidth="1"/>
    <col min="12003" max="12003" width="9.5703125" style="1" customWidth="1"/>
    <col min="12004" max="12004" width="1.42578125" style="1" customWidth="1"/>
    <col min="12005" max="12005" width="9.5703125" style="1" customWidth="1"/>
    <col min="12006" max="12006" width="1.42578125" style="1" customWidth="1"/>
    <col min="12007" max="12007" width="11.5703125" style="1" bestFit="1" customWidth="1"/>
    <col min="12008" max="12008" width="1.42578125" style="1" customWidth="1"/>
    <col min="12009" max="12009" width="11.5703125" style="1" bestFit="1" customWidth="1"/>
    <col min="12010" max="12010" width="1.42578125" style="1" customWidth="1"/>
    <col min="12011" max="12011" width="9.5703125" style="1" customWidth="1"/>
    <col min="12012" max="12012" width="1.42578125" style="1" customWidth="1"/>
    <col min="12013" max="12013" width="9.5703125" style="1" customWidth="1"/>
    <col min="12014" max="12014" width="1.42578125" style="1" customWidth="1"/>
    <col min="12015" max="12015" width="9.5703125" style="1" customWidth="1"/>
    <col min="12016" max="12016" width="1.42578125" style="1" customWidth="1"/>
    <col min="12017" max="12017" width="9.5703125" style="1" customWidth="1"/>
    <col min="12018" max="12018" width="1.42578125" style="1" customWidth="1"/>
    <col min="12019" max="12019" width="9.5703125" style="1" customWidth="1"/>
    <col min="12020" max="12020" width="1.42578125" style="1" customWidth="1"/>
    <col min="12021" max="12021" width="9.5703125" style="1" customWidth="1"/>
    <col min="12022" max="12252" width="9.140625" style="1"/>
    <col min="12253" max="12253" width="3.5703125" style="1" customWidth="1"/>
    <col min="12254" max="12254" width="40.5703125" style="1" customWidth="1"/>
    <col min="12255" max="12255" width="1.85546875" style="1" customWidth="1"/>
    <col min="12256" max="12256" width="1.42578125" style="1" customWidth="1"/>
    <col min="12257" max="12257" width="9.5703125" style="1" customWidth="1"/>
    <col min="12258" max="12258" width="1.42578125" style="1" customWidth="1"/>
    <col min="12259" max="12259" width="9.5703125" style="1" customWidth="1"/>
    <col min="12260" max="12260" width="1.42578125" style="1" customWidth="1"/>
    <col min="12261" max="12261" width="9.5703125" style="1" customWidth="1"/>
    <col min="12262" max="12262" width="1.42578125" style="1" customWidth="1"/>
    <col min="12263" max="12263" width="11.5703125" style="1" bestFit="1" customWidth="1"/>
    <col min="12264" max="12264" width="1.42578125" style="1" customWidth="1"/>
    <col min="12265" max="12265" width="11.5703125" style="1" bestFit="1" customWidth="1"/>
    <col min="12266" max="12266" width="1.42578125" style="1" customWidth="1"/>
    <col min="12267" max="12267" width="9.5703125" style="1" customWidth="1"/>
    <col min="12268" max="12268" width="1.42578125" style="1" customWidth="1"/>
    <col min="12269" max="12269" width="9.5703125" style="1" customWidth="1"/>
    <col min="12270" max="12270" width="1.42578125" style="1" customWidth="1"/>
    <col min="12271" max="12271" width="9.5703125" style="1" customWidth="1"/>
    <col min="12272" max="12272" width="1.42578125" style="1" customWidth="1"/>
    <col min="12273" max="12273" width="9.5703125" style="1" customWidth="1"/>
    <col min="12274" max="12274" width="1.42578125" style="1" customWidth="1"/>
    <col min="12275" max="12275" width="9.5703125" style="1" customWidth="1"/>
    <col min="12276" max="12276" width="1.42578125" style="1" customWidth="1"/>
    <col min="12277" max="12277" width="9.5703125" style="1" customWidth="1"/>
    <col min="12278" max="12508" width="9.140625" style="1"/>
    <col min="12509" max="12509" width="3.5703125" style="1" customWidth="1"/>
    <col min="12510" max="12510" width="40.5703125" style="1" customWidth="1"/>
    <col min="12511" max="12511" width="1.85546875" style="1" customWidth="1"/>
    <col min="12512" max="12512" width="1.42578125" style="1" customWidth="1"/>
    <col min="12513" max="12513" width="9.5703125" style="1" customWidth="1"/>
    <col min="12514" max="12514" width="1.42578125" style="1" customWidth="1"/>
    <col min="12515" max="12515" width="9.5703125" style="1" customWidth="1"/>
    <col min="12516" max="12516" width="1.42578125" style="1" customWidth="1"/>
    <col min="12517" max="12517" width="9.5703125" style="1" customWidth="1"/>
    <col min="12518" max="12518" width="1.42578125" style="1" customWidth="1"/>
    <col min="12519" max="12519" width="11.5703125" style="1" bestFit="1" customWidth="1"/>
    <col min="12520" max="12520" width="1.42578125" style="1" customWidth="1"/>
    <col min="12521" max="12521" width="11.5703125" style="1" bestFit="1" customWidth="1"/>
    <col min="12522" max="12522" width="1.42578125" style="1" customWidth="1"/>
    <col min="12523" max="12523" width="9.5703125" style="1" customWidth="1"/>
    <col min="12524" max="12524" width="1.42578125" style="1" customWidth="1"/>
    <col min="12525" max="12525" width="9.5703125" style="1" customWidth="1"/>
    <col min="12526" max="12526" width="1.42578125" style="1" customWidth="1"/>
    <col min="12527" max="12527" width="9.5703125" style="1" customWidth="1"/>
    <col min="12528" max="12528" width="1.42578125" style="1" customWidth="1"/>
    <col min="12529" max="12529" width="9.5703125" style="1" customWidth="1"/>
    <col min="12530" max="12530" width="1.42578125" style="1" customWidth="1"/>
    <col min="12531" max="12531" width="9.5703125" style="1" customWidth="1"/>
    <col min="12532" max="12532" width="1.42578125" style="1" customWidth="1"/>
    <col min="12533" max="12533" width="9.5703125" style="1" customWidth="1"/>
    <col min="12534" max="12764" width="9.140625" style="1"/>
    <col min="12765" max="12765" width="3.5703125" style="1" customWidth="1"/>
    <col min="12766" max="12766" width="40.5703125" style="1" customWidth="1"/>
    <col min="12767" max="12767" width="1.85546875" style="1" customWidth="1"/>
    <col min="12768" max="12768" width="1.42578125" style="1" customWidth="1"/>
    <col min="12769" max="12769" width="9.5703125" style="1" customWidth="1"/>
    <col min="12770" max="12770" width="1.42578125" style="1" customWidth="1"/>
    <col min="12771" max="12771" width="9.5703125" style="1" customWidth="1"/>
    <col min="12772" max="12772" width="1.42578125" style="1" customWidth="1"/>
    <col min="12773" max="12773" width="9.5703125" style="1" customWidth="1"/>
    <col min="12774" max="12774" width="1.42578125" style="1" customWidth="1"/>
    <col min="12775" max="12775" width="11.5703125" style="1" bestFit="1" customWidth="1"/>
    <col min="12776" max="12776" width="1.42578125" style="1" customWidth="1"/>
    <col min="12777" max="12777" width="11.5703125" style="1" bestFit="1" customWidth="1"/>
    <col min="12778" max="12778" width="1.42578125" style="1" customWidth="1"/>
    <col min="12779" max="12779" width="9.5703125" style="1" customWidth="1"/>
    <col min="12780" max="12780" width="1.42578125" style="1" customWidth="1"/>
    <col min="12781" max="12781" width="9.5703125" style="1" customWidth="1"/>
    <col min="12782" max="12782" width="1.42578125" style="1" customWidth="1"/>
    <col min="12783" max="12783" width="9.5703125" style="1" customWidth="1"/>
    <col min="12784" max="12784" width="1.42578125" style="1" customWidth="1"/>
    <col min="12785" max="12785" width="9.5703125" style="1" customWidth="1"/>
    <col min="12786" max="12786" width="1.42578125" style="1" customWidth="1"/>
    <col min="12787" max="12787" width="9.5703125" style="1" customWidth="1"/>
    <col min="12788" max="12788" width="1.42578125" style="1" customWidth="1"/>
    <col min="12789" max="12789" width="9.5703125" style="1" customWidth="1"/>
    <col min="12790" max="13020" width="9.140625" style="1"/>
    <col min="13021" max="13021" width="3.5703125" style="1" customWidth="1"/>
    <col min="13022" max="13022" width="40.5703125" style="1" customWidth="1"/>
    <col min="13023" max="13023" width="1.85546875" style="1" customWidth="1"/>
    <col min="13024" max="13024" width="1.42578125" style="1" customWidth="1"/>
    <col min="13025" max="13025" width="9.5703125" style="1" customWidth="1"/>
    <col min="13026" max="13026" width="1.42578125" style="1" customWidth="1"/>
    <col min="13027" max="13027" width="9.5703125" style="1" customWidth="1"/>
    <col min="13028" max="13028" width="1.42578125" style="1" customWidth="1"/>
    <col min="13029" max="13029" width="9.5703125" style="1" customWidth="1"/>
    <col min="13030" max="13030" width="1.42578125" style="1" customWidth="1"/>
    <col min="13031" max="13031" width="11.5703125" style="1" bestFit="1" customWidth="1"/>
    <col min="13032" max="13032" width="1.42578125" style="1" customWidth="1"/>
    <col min="13033" max="13033" width="11.5703125" style="1" bestFit="1" customWidth="1"/>
    <col min="13034" max="13034" width="1.42578125" style="1" customWidth="1"/>
    <col min="13035" max="13035" width="9.5703125" style="1" customWidth="1"/>
    <col min="13036" max="13036" width="1.42578125" style="1" customWidth="1"/>
    <col min="13037" max="13037" width="9.5703125" style="1" customWidth="1"/>
    <col min="13038" max="13038" width="1.42578125" style="1" customWidth="1"/>
    <col min="13039" max="13039" width="9.5703125" style="1" customWidth="1"/>
    <col min="13040" max="13040" width="1.42578125" style="1" customWidth="1"/>
    <col min="13041" max="13041" width="9.5703125" style="1" customWidth="1"/>
    <col min="13042" max="13042" width="1.42578125" style="1" customWidth="1"/>
    <col min="13043" max="13043" width="9.5703125" style="1" customWidth="1"/>
    <col min="13044" max="13044" width="1.42578125" style="1" customWidth="1"/>
    <col min="13045" max="13045" width="9.5703125" style="1" customWidth="1"/>
    <col min="13046" max="13276" width="9.140625" style="1"/>
    <col min="13277" max="13277" width="3.5703125" style="1" customWidth="1"/>
    <col min="13278" max="13278" width="40.5703125" style="1" customWidth="1"/>
    <col min="13279" max="13279" width="1.85546875" style="1" customWidth="1"/>
    <col min="13280" max="13280" width="1.42578125" style="1" customWidth="1"/>
    <col min="13281" max="13281" width="9.5703125" style="1" customWidth="1"/>
    <col min="13282" max="13282" width="1.42578125" style="1" customWidth="1"/>
    <col min="13283" max="13283" width="9.5703125" style="1" customWidth="1"/>
    <col min="13284" max="13284" width="1.42578125" style="1" customWidth="1"/>
    <col min="13285" max="13285" width="9.5703125" style="1" customWidth="1"/>
    <col min="13286" max="13286" width="1.42578125" style="1" customWidth="1"/>
    <col min="13287" max="13287" width="11.5703125" style="1" bestFit="1" customWidth="1"/>
    <col min="13288" max="13288" width="1.42578125" style="1" customWidth="1"/>
    <col min="13289" max="13289" width="11.5703125" style="1" bestFit="1" customWidth="1"/>
    <col min="13290" max="13290" width="1.42578125" style="1" customWidth="1"/>
    <col min="13291" max="13291" width="9.5703125" style="1" customWidth="1"/>
    <col min="13292" max="13292" width="1.42578125" style="1" customWidth="1"/>
    <col min="13293" max="13293" width="9.5703125" style="1" customWidth="1"/>
    <col min="13294" max="13294" width="1.42578125" style="1" customWidth="1"/>
    <col min="13295" max="13295" width="9.5703125" style="1" customWidth="1"/>
    <col min="13296" max="13296" width="1.42578125" style="1" customWidth="1"/>
    <col min="13297" max="13297" width="9.5703125" style="1" customWidth="1"/>
    <col min="13298" max="13298" width="1.42578125" style="1" customWidth="1"/>
    <col min="13299" max="13299" width="9.5703125" style="1" customWidth="1"/>
    <col min="13300" max="13300" width="1.42578125" style="1" customWidth="1"/>
    <col min="13301" max="13301" width="9.5703125" style="1" customWidth="1"/>
    <col min="13302" max="13532" width="9.140625" style="1"/>
    <col min="13533" max="13533" width="3.5703125" style="1" customWidth="1"/>
    <col min="13534" max="13534" width="40.5703125" style="1" customWidth="1"/>
    <col min="13535" max="13535" width="1.85546875" style="1" customWidth="1"/>
    <col min="13536" max="13536" width="1.42578125" style="1" customWidth="1"/>
    <col min="13537" max="13537" width="9.5703125" style="1" customWidth="1"/>
    <col min="13538" max="13538" width="1.42578125" style="1" customWidth="1"/>
    <col min="13539" max="13539" width="9.5703125" style="1" customWidth="1"/>
    <col min="13540" max="13540" width="1.42578125" style="1" customWidth="1"/>
    <col min="13541" max="13541" width="9.5703125" style="1" customWidth="1"/>
    <col min="13542" max="13542" width="1.42578125" style="1" customWidth="1"/>
    <col min="13543" max="13543" width="11.5703125" style="1" bestFit="1" customWidth="1"/>
    <col min="13544" max="13544" width="1.42578125" style="1" customWidth="1"/>
    <col min="13545" max="13545" width="11.5703125" style="1" bestFit="1" customWidth="1"/>
    <col min="13546" max="13546" width="1.42578125" style="1" customWidth="1"/>
    <col min="13547" max="13547" width="9.5703125" style="1" customWidth="1"/>
    <col min="13548" max="13548" width="1.42578125" style="1" customWidth="1"/>
    <col min="13549" max="13549" width="9.5703125" style="1" customWidth="1"/>
    <col min="13550" max="13550" width="1.42578125" style="1" customWidth="1"/>
    <col min="13551" max="13551" width="9.5703125" style="1" customWidth="1"/>
    <col min="13552" max="13552" width="1.42578125" style="1" customWidth="1"/>
    <col min="13553" max="13553" width="9.5703125" style="1" customWidth="1"/>
    <col min="13554" max="13554" width="1.42578125" style="1" customWidth="1"/>
    <col min="13555" max="13555" width="9.5703125" style="1" customWidth="1"/>
    <col min="13556" max="13556" width="1.42578125" style="1" customWidth="1"/>
    <col min="13557" max="13557" width="9.5703125" style="1" customWidth="1"/>
    <col min="13558" max="13788" width="9.140625" style="1"/>
    <col min="13789" max="13789" width="3.5703125" style="1" customWidth="1"/>
    <col min="13790" max="13790" width="40.5703125" style="1" customWidth="1"/>
    <col min="13791" max="13791" width="1.85546875" style="1" customWidth="1"/>
    <col min="13792" max="13792" width="1.42578125" style="1" customWidth="1"/>
    <col min="13793" max="13793" width="9.5703125" style="1" customWidth="1"/>
    <col min="13794" max="13794" width="1.42578125" style="1" customWidth="1"/>
    <col min="13795" max="13795" width="9.5703125" style="1" customWidth="1"/>
    <col min="13796" max="13796" width="1.42578125" style="1" customWidth="1"/>
    <col min="13797" max="13797" width="9.5703125" style="1" customWidth="1"/>
    <col min="13798" max="13798" width="1.42578125" style="1" customWidth="1"/>
    <col min="13799" max="13799" width="11.5703125" style="1" bestFit="1" customWidth="1"/>
    <col min="13800" max="13800" width="1.42578125" style="1" customWidth="1"/>
    <col min="13801" max="13801" width="11.5703125" style="1" bestFit="1" customWidth="1"/>
    <col min="13802" max="13802" width="1.42578125" style="1" customWidth="1"/>
    <col min="13803" max="13803" width="9.5703125" style="1" customWidth="1"/>
    <col min="13804" max="13804" width="1.42578125" style="1" customWidth="1"/>
    <col min="13805" max="13805" width="9.5703125" style="1" customWidth="1"/>
    <col min="13806" max="13806" width="1.42578125" style="1" customWidth="1"/>
    <col min="13807" max="13807" width="9.5703125" style="1" customWidth="1"/>
    <col min="13808" max="13808" width="1.42578125" style="1" customWidth="1"/>
    <col min="13809" max="13809" width="9.5703125" style="1" customWidth="1"/>
    <col min="13810" max="13810" width="1.42578125" style="1" customWidth="1"/>
    <col min="13811" max="13811" width="9.5703125" style="1" customWidth="1"/>
    <col min="13812" max="13812" width="1.42578125" style="1" customWidth="1"/>
    <col min="13813" max="13813" width="9.5703125" style="1" customWidth="1"/>
    <col min="13814" max="14044" width="9.140625" style="1"/>
    <col min="14045" max="14045" width="3.5703125" style="1" customWidth="1"/>
    <col min="14046" max="14046" width="40.5703125" style="1" customWidth="1"/>
    <col min="14047" max="14047" width="1.85546875" style="1" customWidth="1"/>
    <col min="14048" max="14048" width="1.42578125" style="1" customWidth="1"/>
    <col min="14049" max="14049" width="9.5703125" style="1" customWidth="1"/>
    <col min="14050" max="14050" width="1.42578125" style="1" customWidth="1"/>
    <col min="14051" max="14051" width="9.5703125" style="1" customWidth="1"/>
    <col min="14052" max="14052" width="1.42578125" style="1" customWidth="1"/>
    <col min="14053" max="14053" width="9.5703125" style="1" customWidth="1"/>
    <col min="14054" max="14054" width="1.42578125" style="1" customWidth="1"/>
    <col min="14055" max="14055" width="11.5703125" style="1" bestFit="1" customWidth="1"/>
    <col min="14056" max="14056" width="1.42578125" style="1" customWidth="1"/>
    <col min="14057" max="14057" width="11.5703125" style="1" bestFit="1" customWidth="1"/>
    <col min="14058" max="14058" width="1.42578125" style="1" customWidth="1"/>
    <col min="14059" max="14059" width="9.5703125" style="1" customWidth="1"/>
    <col min="14060" max="14060" width="1.42578125" style="1" customWidth="1"/>
    <col min="14061" max="14061" width="9.5703125" style="1" customWidth="1"/>
    <col min="14062" max="14062" width="1.42578125" style="1" customWidth="1"/>
    <col min="14063" max="14063" width="9.5703125" style="1" customWidth="1"/>
    <col min="14064" max="14064" width="1.42578125" style="1" customWidth="1"/>
    <col min="14065" max="14065" width="9.5703125" style="1" customWidth="1"/>
    <col min="14066" max="14066" width="1.42578125" style="1" customWidth="1"/>
    <col min="14067" max="14067" width="9.5703125" style="1" customWidth="1"/>
    <col min="14068" max="14068" width="1.42578125" style="1" customWidth="1"/>
    <col min="14069" max="14069" width="9.5703125" style="1" customWidth="1"/>
    <col min="14070" max="14300" width="9.140625" style="1"/>
    <col min="14301" max="14301" width="3.5703125" style="1" customWidth="1"/>
    <col min="14302" max="14302" width="40.5703125" style="1" customWidth="1"/>
    <col min="14303" max="14303" width="1.85546875" style="1" customWidth="1"/>
    <col min="14304" max="14304" width="1.42578125" style="1" customWidth="1"/>
    <col min="14305" max="14305" width="9.5703125" style="1" customWidth="1"/>
    <col min="14306" max="14306" width="1.42578125" style="1" customWidth="1"/>
    <col min="14307" max="14307" width="9.5703125" style="1" customWidth="1"/>
    <col min="14308" max="14308" width="1.42578125" style="1" customWidth="1"/>
    <col min="14309" max="14309" width="9.5703125" style="1" customWidth="1"/>
    <col min="14310" max="14310" width="1.42578125" style="1" customWidth="1"/>
    <col min="14311" max="14311" width="11.5703125" style="1" bestFit="1" customWidth="1"/>
    <col min="14312" max="14312" width="1.42578125" style="1" customWidth="1"/>
    <col min="14313" max="14313" width="11.5703125" style="1" bestFit="1" customWidth="1"/>
    <col min="14314" max="14314" width="1.42578125" style="1" customWidth="1"/>
    <col min="14315" max="14315" width="9.5703125" style="1" customWidth="1"/>
    <col min="14316" max="14316" width="1.42578125" style="1" customWidth="1"/>
    <col min="14317" max="14317" width="9.5703125" style="1" customWidth="1"/>
    <col min="14318" max="14318" width="1.42578125" style="1" customWidth="1"/>
    <col min="14319" max="14319" width="9.5703125" style="1" customWidth="1"/>
    <col min="14320" max="14320" width="1.42578125" style="1" customWidth="1"/>
    <col min="14321" max="14321" width="9.5703125" style="1" customWidth="1"/>
    <col min="14322" max="14322" width="1.42578125" style="1" customWidth="1"/>
    <col min="14323" max="14323" width="9.5703125" style="1" customWidth="1"/>
    <col min="14324" max="14324" width="1.42578125" style="1" customWidth="1"/>
    <col min="14325" max="14325" width="9.5703125" style="1" customWidth="1"/>
    <col min="14326" max="14556" width="9.140625" style="1"/>
    <col min="14557" max="14557" width="3.5703125" style="1" customWidth="1"/>
    <col min="14558" max="14558" width="40.5703125" style="1" customWidth="1"/>
    <col min="14559" max="14559" width="1.85546875" style="1" customWidth="1"/>
    <col min="14560" max="14560" width="1.42578125" style="1" customWidth="1"/>
    <col min="14561" max="14561" width="9.5703125" style="1" customWidth="1"/>
    <col min="14562" max="14562" width="1.42578125" style="1" customWidth="1"/>
    <col min="14563" max="14563" width="9.5703125" style="1" customWidth="1"/>
    <col min="14564" max="14564" width="1.42578125" style="1" customWidth="1"/>
    <col min="14565" max="14565" width="9.5703125" style="1" customWidth="1"/>
    <col min="14566" max="14566" width="1.42578125" style="1" customWidth="1"/>
    <col min="14567" max="14567" width="11.5703125" style="1" bestFit="1" customWidth="1"/>
    <col min="14568" max="14568" width="1.42578125" style="1" customWidth="1"/>
    <col min="14569" max="14569" width="11.5703125" style="1" bestFit="1" customWidth="1"/>
    <col min="14570" max="14570" width="1.42578125" style="1" customWidth="1"/>
    <col min="14571" max="14571" width="9.5703125" style="1" customWidth="1"/>
    <col min="14572" max="14572" width="1.42578125" style="1" customWidth="1"/>
    <col min="14573" max="14573" width="9.5703125" style="1" customWidth="1"/>
    <col min="14574" max="14574" width="1.42578125" style="1" customWidth="1"/>
    <col min="14575" max="14575" width="9.5703125" style="1" customWidth="1"/>
    <col min="14576" max="14576" width="1.42578125" style="1" customWidth="1"/>
    <col min="14577" max="14577" width="9.5703125" style="1" customWidth="1"/>
    <col min="14578" max="14578" width="1.42578125" style="1" customWidth="1"/>
    <col min="14579" max="14579" width="9.5703125" style="1" customWidth="1"/>
    <col min="14580" max="14580" width="1.42578125" style="1" customWidth="1"/>
    <col min="14581" max="14581" width="9.5703125" style="1" customWidth="1"/>
    <col min="14582" max="14812" width="9.140625" style="1"/>
    <col min="14813" max="14813" width="3.5703125" style="1" customWidth="1"/>
    <col min="14814" max="14814" width="40.5703125" style="1" customWidth="1"/>
    <col min="14815" max="14815" width="1.85546875" style="1" customWidth="1"/>
    <col min="14816" max="14816" width="1.42578125" style="1" customWidth="1"/>
    <col min="14817" max="14817" width="9.5703125" style="1" customWidth="1"/>
    <col min="14818" max="14818" width="1.42578125" style="1" customWidth="1"/>
    <col min="14819" max="14819" width="9.5703125" style="1" customWidth="1"/>
    <col min="14820" max="14820" width="1.42578125" style="1" customWidth="1"/>
    <col min="14821" max="14821" width="9.5703125" style="1" customWidth="1"/>
    <col min="14822" max="14822" width="1.42578125" style="1" customWidth="1"/>
    <col min="14823" max="14823" width="11.5703125" style="1" bestFit="1" customWidth="1"/>
    <col min="14824" max="14824" width="1.42578125" style="1" customWidth="1"/>
    <col min="14825" max="14825" width="11.5703125" style="1" bestFit="1" customWidth="1"/>
    <col min="14826" max="14826" width="1.42578125" style="1" customWidth="1"/>
    <col min="14827" max="14827" width="9.5703125" style="1" customWidth="1"/>
    <col min="14828" max="14828" width="1.42578125" style="1" customWidth="1"/>
    <col min="14829" max="14829" width="9.5703125" style="1" customWidth="1"/>
    <col min="14830" max="14830" width="1.42578125" style="1" customWidth="1"/>
    <col min="14831" max="14831" width="9.5703125" style="1" customWidth="1"/>
    <col min="14832" max="14832" width="1.42578125" style="1" customWidth="1"/>
    <col min="14833" max="14833" width="9.5703125" style="1" customWidth="1"/>
    <col min="14834" max="14834" width="1.42578125" style="1" customWidth="1"/>
    <col min="14835" max="14835" width="9.5703125" style="1" customWidth="1"/>
    <col min="14836" max="14836" width="1.42578125" style="1" customWidth="1"/>
    <col min="14837" max="14837" width="9.5703125" style="1" customWidth="1"/>
    <col min="14838" max="15068" width="9.140625" style="1"/>
    <col min="15069" max="15069" width="3.5703125" style="1" customWidth="1"/>
    <col min="15070" max="15070" width="40.5703125" style="1" customWidth="1"/>
    <col min="15071" max="15071" width="1.85546875" style="1" customWidth="1"/>
    <col min="15072" max="15072" width="1.42578125" style="1" customWidth="1"/>
    <col min="15073" max="15073" width="9.5703125" style="1" customWidth="1"/>
    <col min="15074" max="15074" width="1.42578125" style="1" customWidth="1"/>
    <col min="15075" max="15075" width="9.5703125" style="1" customWidth="1"/>
    <col min="15076" max="15076" width="1.42578125" style="1" customWidth="1"/>
    <col min="15077" max="15077" width="9.5703125" style="1" customWidth="1"/>
    <col min="15078" max="15078" width="1.42578125" style="1" customWidth="1"/>
    <col min="15079" max="15079" width="11.5703125" style="1" bestFit="1" customWidth="1"/>
    <col min="15080" max="15080" width="1.42578125" style="1" customWidth="1"/>
    <col min="15081" max="15081" width="11.5703125" style="1" bestFit="1" customWidth="1"/>
    <col min="15082" max="15082" width="1.42578125" style="1" customWidth="1"/>
    <col min="15083" max="15083" width="9.5703125" style="1" customWidth="1"/>
    <col min="15084" max="15084" width="1.42578125" style="1" customWidth="1"/>
    <col min="15085" max="15085" width="9.5703125" style="1" customWidth="1"/>
    <col min="15086" max="15086" width="1.42578125" style="1" customWidth="1"/>
    <col min="15087" max="15087" width="9.5703125" style="1" customWidth="1"/>
    <col min="15088" max="15088" width="1.42578125" style="1" customWidth="1"/>
    <col min="15089" max="15089" width="9.5703125" style="1" customWidth="1"/>
    <col min="15090" max="15090" width="1.42578125" style="1" customWidth="1"/>
    <col min="15091" max="15091" width="9.5703125" style="1" customWidth="1"/>
    <col min="15092" max="15092" width="1.42578125" style="1" customWidth="1"/>
    <col min="15093" max="15093" width="9.5703125" style="1" customWidth="1"/>
    <col min="15094" max="15324" width="9.140625" style="1"/>
    <col min="15325" max="15325" width="3.5703125" style="1" customWidth="1"/>
    <col min="15326" max="15326" width="40.5703125" style="1" customWidth="1"/>
    <col min="15327" max="15327" width="1.85546875" style="1" customWidth="1"/>
    <col min="15328" max="15328" width="1.42578125" style="1" customWidth="1"/>
    <col min="15329" max="15329" width="9.5703125" style="1" customWidth="1"/>
    <col min="15330" max="15330" width="1.42578125" style="1" customWidth="1"/>
    <col min="15331" max="15331" width="9.5703125" style="1" customWidth="1"/>
    <col min="15332" max="15332" width="1.42578125" style="1" customWidth="1"/>
    <col min="15333" max="15333" width="9.5703125" style="1" customWidth="1"/>
    <col min="15334" max="15334" width="1.42578125" style="1" customWidth="1"/>
    <col min="15335" max="15335" width="11.5703125" style="1" bestFit="1" customWidth="1"/>
    <col min="15336" max="15336" width="1.42578125" style="1" customWidth="1"/>
    <col min="15337" max="15337" width="11.5703125" style="1" bestFit="1" customWidth="1"/>
    <col min="15338" max="15338" width="1.42578125" style="1" customWidth="1"/>
    <col min="15339" max="15339" width="9.5703125" style="1" customWidth="1"/>
    <col min="15340" max="15340" width="1.42578125" style="1" customWidth="1"/>
    <col min="15341" max="15341" width="9.5703125" style="1" customWidth="1"/>
    <col min="15342" max="15342" width="1.42578125" style="1" customWidth="1"/>
    <col min="15343" max="15343" width="9.5703125" style="1" customWidth="1"/>
    <col min="15344" max="15344" width="1.42578125" style="1" customWidth="1"/>
    <col min="15345" max="15345" width="9.5703125" style="1" customWidth="1"/>
    <col min="15346" max="15346" width="1.42578125" style="1" customWidth="1"/>
    <col min="15347" max="15347" width="9.5703125" style="1" customWidth="1"/>
    <col min="15348" max="15348" width="1.42578125" style="1" customWidth="1"/>
    <col min="15349" max="15349" width="9.5703125" style="1" customWidth="1"/>
    <col min="15350" max="15580" width="9.140625" style="1"/>
    <col min="15581" max="15581" width="3.5703125" style="1" customWidth="1"/>
    <col min="15582" max="15582" width="40.5703125" style="1" customWidth="1"/>
    <col min="15583" max="15583" width="1.85546875" style="1" customWidth="1"/>
    <col min="15584" max="15584" width="1.42578125" style="1" customWidth="1"/>
    <col min="15585" max="15585" width="9.5703125" style="1" customWidth="1"/>
    <col min="15586" max="15586" width="1.42578125" style="1" customWidth="1"/>
    <col min="15587" max="15587" width="9.5703125" style="1" customWidth="1"/>
    <col min="15588" max="15588" width="1.42578125" style="1" customWidth="1"/>
    <col min="15589" max="15589" width="9.5703125" style="1" customWidth="1"/>
    <col min="15590" max="15590" width="1.42578125" style="1" customWidth="1"/>
    <col min="15591" max="15591" width="11.5703125" style="1" bestFit="1" customWidth="1"/>
    <col min="15592" max="15592" width="1.42578125" style="1" customWidth="1"/>
    <col min="15593" max="15593" width="11.5703125" style="1" bestFit="1" customWidth="1"/>
    <col min="15594" max="15594" width="1.42578125" style="1" customWidth="1"/>
    <col min="15595" max="15595" width="9.5703125" style="1" customWidth="1"/>
    <col min="15596" max="15596" width="1.42578125" style="1" customWidth="1"/>
    <col min="15597" max="15597" width="9.5703125" style="1" customWidth="1"/>
    <col min="15598" max="15598" width="1.42578125" style="1" customWidth="1"/>
    <col min="15599" max="15599" width="9.5703125" style="1" customWidth="1"/>
    <col min="15600" max="15600" width="1.42578125" style="1" customWidth="1"/>
    <col min="15601" max="15601" width="9.5703125" style="1" customWidth="1"/>
    <col min="15602" max="15602" width="1.42578125" style="1" customWidth="1"/>
    <col min="15603" max="15603" width="9.5703125" style="1" customWidth="1"/>
    <col min="15604" max="15604" width="1.42578125" style="1" customWidth="1"/>
    <col min="15605" max="15605" width="9.5703125" style="1" customWidth="1"/>
    <col min="15606" max="15836" width="9.140625" style="1"/>
    <col min="15837" max="15837" width="3.5703125" style="1" customWidth="1"/>
    <col min="15838" max="15838" width="40.5703125" style="1" customWidth="1"/>
    <col min="15839" max="15839" width="1.85546875" style="1" customWidth="1"/>
    <col min="15840" max="15840" width="1.42578125" style="1" customWidth="1"/>
    <col min="15841" max="15841" width="9.5703125" style="1" customWidth="1"/>
    <col min="15842" max="15842" width="1.42578125" style="1" customWidth="1"/>
    <col min="15843" max="15843" width="9.5703125" style="1" customWidth="1"/>
    <col min="15844" max="15844" width="1.42578125" style="1" customWidth="1"/>
    <col min="15845" max="15845" width="9.5703125" style="1" customWidth="1"/>
    <col min="15846" max="15846" width="1.42578125" style="1" customWidth="1"/>
    <col min="15847" max="15847" width="11.5703125" style="1" bestFit="1" customWidth="1"/>
    <col min="15848" max="15848" width="1.42578125" style="1" customWidth="1"/>
    <col min="15849" max="15849" width="11.5703125" style="1" bestFit="1" customWidth="1"/>
    <col min="15850" max="15850" width="1.42578125" style="1" customWidth="1"/>
    <col min="15851" max="15851" width="9.5703125" style="1" customWidth="1"/>
    <col min="15852" max="15852" width="1.42578125" style="1" customWidth="1"/>
    <col min="15853" max="15853" width="9.5703125" style="1" customWidth="1"/>
    <col min="15854" max="15854" width="1.42578125" style="1" customWidth="1"/>
    <col min="15855" max="15855" width="9.5703125" style="1" customWidth="1"/>
    <col min="15856" max="15856" width="1.42578125" style="1" customWidth="1"/>
    <col min="15857" max="15857" width="9.5703125" style="1" customWidth="1"/>
    <col min="15858" max="15858" width="1.42578125" style="1" customWidth="1"/>
    <col min="15859" max="15859" width="9.5703125" style="1" customWidth="1"/>
    <col min="15860" max="15860" width="1.42578125" style="1" customWidth="1"/>
    <col min="15861" max="15861" width="9.5703125" style="1" customWidth="1"/>
    <col min="15862" max="16092" width="9.140625" style="1"/>
    <col min="16093" max="16093" width="3.5703125" style="1" customWidth="1"/>
    <col min="16094" max="16094" width="40.5703125" style="1" customWidth="1"/>
    <col min="16095" max="16095" width="1.85546875" style="1" customWidth="1"/>
    <col min="16096" max="16096" width="1.42578125" style="1" customWidth="1"/>
    <col min="16097" max="16097" width="9.5703125" style="1" customWidth="1"/>
    <col min="16098" max="16098" width="1.42578125" style="1" customWidth="1"/>
    <col min="16099" max="16099" width="9.5703125" style="1" customWidth="1"/>
    <col min="16100" max="16100" width="1.42578125" style="1" customWidth="1"/>
    <col min="16101" max="16101" width="9.5703125" style="1" customWidth="1"/>
    <col min="16102" max="16102" width="1.42578125" style="1" customWidth="1"/>
    <col min="16103" max="16103" width="11.5703125" style="1" bestFit="1" customWidth="1"/>
    <col min="16104" max="16104" width="1.42578125" style="1" customWidth="1"/>
    <col min="16105" max="16105" width="11.5703125" style="1" bestFit="1" customWidth="1"/>
    <col min="16106" max="16106" width="1.42578125" style="1" customWidth="1"/>
    <col min="16107" max="16107" width="9.5703125" style="1" customWidth="1"/>
    <col min="16108" max="16108" width="1.42578125" style="1" customWidth="1"/>
    <col min="16109" max="16109" width="9.5703125" style="1" customWidth="1"/>
    <col min="16110" max="16110" width="1.42578125" style="1" customWidth="1"/>
    <col min="16111" max="16111" width="9.5703125" style="1" customWidth="1"/>
    <col min="16112" max="16112" width="1.42578125" style="1" customWidth="1"/>
    <col min="16113" max="16113" width="9.5703125" style="1" customWidth="1"/>
    <col min="16114" max="16114" width="1.42578125" style="1" customWidth="1"/>
    <col min="16115" max="16115" width="9.5703125" style="1" customWidth="1"/>
    <col min="16116" max="16116" width="1.42578125" style="1" customWidth="1"/>
    <col min="16117" max="16117" width="9.5703125" style="1" customWidth="1"/>
    <col min="16118" max="16368" width="9.140625" style="1"/>
    <col min="16369" max="16378" width="9.140625" style="1" customWidth="1"/>
    <col min="16379" max="16384" width="9.140625" style="1"/>
  </cols>
  <sheetData>
    <row r="1" spans="1:21" ht="11.25" customHeight="1">
      <c r="B1" s="2"/>
      <c r="J1" s="4"/>
      <c r="K1" s="4"/>
    </row>
    <row r="2" spans="1:21" ht="14.25" customHeight="1">
      <c r="B2" s="5" t="s">
        <v>33</v>
      </c>
      <c r="C2" s="5"/>
      <c r="D2" s="5"/>
      <c r="E2" s="5"/>
      <c r="F2" s="5"/>
      <c r="G2" s="5"/>
      <c r="H2" s="5"/>
      <c r="I2" s="5"/>
      <c r="J2" s="5"/>
      <c r="K2" s="5"/>
    </row>
    <row r="3" spans="1:21" ht="5.25" customHeight="1">
      <c r="B3" s="5"/>
    </row>
    <row r="4" spans="1:21" ht="12.75" customHeight="1">
      <c r="B4" s="6" t="s">
        <v>58</v>
      </c>
      <c r="C4" s="7"/>
      <c r="D4" s="1006" t="s">
        <v>59</v>
      </c>
      <c r="E4" s="1006"/>
      <c r="F4" s="1006"/>
      <c r="G4" s="1006"/>
      <c r="H4" s="1004" t="s">
        <v>60</v>
      </c>
      <c r="I4" s="1004"/>
      <c r="J4" s="1004"/>
      <c r="K4" s="1004"/>
      <c r="L4" s="1004" t="s">
        <v>61</v>
      </c>
      <c r="M4" s="1004"/>
    </row>
    <row r="5" spans="1:21" ht="12.75" customHeight="1">
      <c r="B5" s="618"/>
      <c r="C5" s="619"/>
      <c r="D5" s="620" t="s">
        <v>17</v>
      </c>
      <c r="E5" s="621" t="s">
        <v>62</v>
      </c>
      <c r="F5" s="621" t="s">
        <v>63</v>
      </c>
      <c r="G5" s="622" t="s">
        <v>64</v>
      </c>
      <c r="H5" s="621" t="s">
        <v>17</v>
      </c>
      <c r="I5" s="621" t="s">
        <v>62</v>
      </c>
      <c r="J5" s="621" t="s">
        <v>63</v>
      </c>
      <c r="K5" s="621" t="s">
        <v>64</v>
      </c>
      <c r="L5" s="620">
        <v>2021</v>
      </c>
      <c r="M5" s="621">
        <v>2020</v>
      </c>
    </row>
    <row r="6" spans="1:21" ht="5.0999999999999996" customHeight="1">
      <c r="B6" s="8"/>
      <c r="C6" s="9"/>
      <c r="D6" s="623"/>
      <c r="E6" s="10"/>
      <c r="F6" s="10"/>
      <c r="G6" s="624"/>
      <c r="H6" s="10"/>
      <c r="I6" s="10"/>
      <c r="J6" s="10"/>
      <c r="K6" s="10"/>
      <c r="L6" s="623"/>
      <c r="M6" s="10"/>
    </row>
    <row r="7" spans="1:21" ht="12.75" customHeight="1">
      <c r="B7" s="11" t="s">
        <v>65</v>
      </c>
      <c r="C7" s="9"/>
      <c r="D7" s="623"/>
      <c r="E7" s="10"/>
      <c r="F7" s="10"/>
      <c r="G7" s="624"/>
      <c r="H7" s="10"/>
      <c r="I7" s="10"/>
      <c r="J7" s="10"/>
      <c r="K7" s="10"/>
      <c r="L7" s="623"/>
      <c r="M7" s="10"/>
    </row>
    <row r="8" spans="1:21" ht="12.75" customHeight="1">
      <c r="A8" s="12"/>
      <c r="B8" s="13" t="s">
        <v>66</v>
      </c>
      <c r="C8" s="14"/>
      <c r="D8" s="625">
        <v>80062</v>
      </c>
      <c r="E8" s="15">
        <v>72473</v>
      </c>
      <c r="F8" s="15">
        <v>70801</v>
      </c>
      <c r="G8" s="626">
        <v>69194</v>
      </c>
      <c r="H8" s="15">
        <v>71424</v>
      </c>
      <c r="I8" s="15">
        <v>73928</v>
      </c>
      <c r="J8" s="15">
        <v>52482</v>
      </c>
      <c r="K8" s="15">
        <v>25970</v>
      </c>
      <c r="L8" s="625">
        <v>292530</v>
      </c>
      <c r="M8" s="15">
        <v>223804</v>
      </c>
      <c r="O8" s="19"/>
      <c r="P8" s="19"/>
      <c r="Q8" s="19"/>
      <c r="R8" s="19"/>
      <c r="S8" s="19"/>
      <c r="T8" s="19"/>
      <c r="U8" s="19"/>
    </row>
    <row r="9" spans="1:21" ht="12.75" customHeight="1">
      <c r="A9" s="12"/>
      <c r="B9" s="13" t="s">
        <v>67</v>
      </c>
      <c r="C9" s="16"/>
      <c r="D9" s="625">
        <v>78973</v>
      </c>
      <c r="E9" s="15">
        <v>71374</v>
      </c>
      <c r="F9" s="15">
        <v>69690</v>
      </c>
      <c r="G9" s="626">
        <v>68080</v>
      </c>
      <c r="H9" s="15">
        <v>70304</v>
      </c>
      <c r="I9" s="15">
        <v>72809</v>
      </c>
      <c r="J9" s="15">
        <v>51363</v>
      </c>
      <c r="K9" s="17">
        <v>24851</v>
      </c>
      <c r="L9" s="625">
        <v>288117</v>
      </c>
      <c r="M9" s="15">
        <v>219327</v>
      </c>
      <c r="O9" s="19"/>
      <c r="P9" s="19"/>
      <c r="Q9" s="19"/>
      <c r="R9" s="19"/>
    </row>
    <row r="10" spans="1:21" ht="12.75" customHeight="1">
      <c r="A10" s="12"/>
      <c r="B10" s="13" t="s">
        <v>68</v>
      </c>
      <c r="C10" s="18"/>
      <c r="D10" s="625">
        <v>155952</v>
      </c>
      <c r="E10" s="15">
        <v>150852</v>
      </c>
      <c r="F10" s="15">
        <v>141839</v>
      </c>
      <c r="G10" s="626">
        <v>133966</v>
      </c>
      <c r="H10" s="15">
        <v>131117</v>
      </c>
      <c r="I10" s="15">
        <v>127431</v>
      </c>
      <c r="J10" s="15">
        <v>118707</v>
      </c>
      <c r="K10" s="17">
        <v>120151</v>
      </c>
      <c r="L10" s="625">
        <v>582609</v>
      </c>
      <c r="M10" s="15">
        <v>497406</v>
      </c>
      <c r="N10" s="19"/>
      <c r="O10" s="19"/>
      <c r="P10" s="19"/>
      <c r="Q10" s="19"/>
      <c r="R10" s="19"/>
    </row>
    <row r="11" spans="1:21" ht="12.75" customHeight="1">
      <c r="A11" s="12"/>
      <c r="B11" s="13" t="s">
        <v>69</v>
      </c>
      <c r="C11" s="16"/>
      <c r="D11" s="625">
        <v>171863</v>
      </c>
      <c r="E11" s="15">
        <v>162100</v>
      </c>
      <c r="F11" s="15">
        <v>158774</v>
      </c>
      <c r="G11" s="626">
        <v>150170</v>
      </c>
      <c r="H11" s="15">
        <v>151950</v>
      </c>
      <c r="I11" s="15">
        <v>148708</v>
      </c>
      <c r="J11" s="15">
        <v>131330</v>
      </c>
      <c r="K11" s="15">
        <v>124845</v>
      </c>
      <c r="L11" s="625">
        <v>642907</v>
      </c>
      <c r="M11" s="15">
        <v>556833</v>
      </c>
      <c r="O11" s="19"/>
      <c r="P11" s="19"/>
      <c r="Q11" s="19"/>
      <c r="R11" s="19"/>
    </row>
    <row r="12" spans="1:21" ht="12.75" customHeight="1">
      <c r="A12" s="12"/>
      <c r="B12" s="13" t="s">
        <v>70</v>
      </c>
      <c r="C12" s="16"/>
      <c r="D12" s="625">
        <v>70427</v>
      </c>
      <c r="E12" s="15">
        <v>67442</v>
      </c>
      <c r="F12" s="15">
        <v>64990</v>
      </c>
      <c r="G12" s="626">
        <v>57317</v>
      </c>
      <c r="H12" s="15">
        <v>55348</v>
      </c>
      <c r="I12" s="15">
        <v>53065</v>
      </c>
      <c r="J12" s="15">
        <v>51467</v>
      </c>
      <c r="K12" s="15">
        <v>54180</v>
      </c>
      <c r="L12" s="625">
        <v>260176</v>
      </c>
      <c r="M12" s="15">
        <v>214060</v>
      </c>
      <c r="O12" s="19"/>
      <c r="P12" s="19"/>
      <c r="Q12" s="19"/>
      <c r="R12" s="19"/>
    </row>
    <row r="13" spans="1:21" ht="12.75" customHeight="1">
      <c r="A13" s="12"/>
      <c r="B13" s="13" t="s">
        <v>71</v>
      </c>
      <c r="C13" s="18"/>
      <c r="D13" s="627">
        <v>2.3199999999999998</v>
      </c>
      <c r="E13" s="20">
        <v>2.1</v>
      </c>
      <c r="F13" s="20">
        <v>2.0499999999999998</v>
      </c>
      <c r="G13" s="628">
        <v>2.0099999999999998</v>
      </c>
      <c r="H13" s="20">
        <v>2.09</v>
      </c>
      <c r="I13" s="20">
        <v>2.17</v>
      </c>
      <c r="J13" s="20">
        <v>1.53</v>
      </c>
      <c r="K13" s="563">
        <v>0.74</v>
      </c>
      <c r="L13" s="627">
        <v>8.49</v>
      </c>
      <c r="M13" s="20">
        <v>6.52</v>
      </c>
      <c r="O13" s="19"/>
      <c r="P13" s="19"/>
      <c r="Q13" s="19"/>
      <c r="R13" s="19"/>
    </row>
    <row r="14" spans="1:21" ht="12.75" customHeight="1">
      <c r="A14" s="12"/>
      <c r="B14" s="13" t="s">
        <v>72</v>
      </c>
      <c r="C14" s="18"/>
      <c r="D14" s="627">
        <v>2.29</v>
      </c>
      <c r="E14" s="20">
        <v>2.0699999999999998</v>
      </c>
      <c r="F14" s="20">
        <v>2.02</v>
      </c>
      <c r="G14" s="628">
        <v>1.98</v>
      </c>
      <c r="H14" s="20">
        <v>2.0699999999999998</v>
      </c>
      <c r="I14" s="20">
        <v>2.15</v>
      </c>
      <c r="J14" s="20">
        <v>1.52</v>
      </c>
      <c r="K14" s="563">
        <v>0.73</v>
      </c>
      <c r="L14" s="627">
        <v>8.36</v>
      </c>
      <c r="M14" s="20">
        <v>6.4700000000000006</v>
      </c>
      <c r="O14" s="19"/>
      <c r="P14" s="19"/>
      <c r="Q14" s="19"/>
      <c r="R14" s="19"/>
    </row>
    <row r="15" spans="1:21" s="21" customFormat="1" ht="12.75" customHeight="1">
      <c r="B15" s="13" t="s">
        <v>73</v>
      </c>
      <c r="C15" s="16"/>
      <c r="D15" s="629">
        <v>0.17</v>
      </c>
      <c r="E15" s="22">
        <v>0.16</v>
      </c>
      <c r="F15" s="22">
        <v>0.16500000000000001</v>
      </c>
      <c r="G15" s="630">
        <v>0.17100000000000001</v>
      </c>
      <c r="H15" s="22">
        <v>0.182</v>
      </c>
      <c r="I15" s="22">
        <v>0.19800000000000001</v>
      </c>
      <c r="J15" s="22">
        <v>0.14699999999999999</v>
      </c>
      <c r="K15" s="23">
        <v>7.1999999999999995E-2</v>
      </c>
      <c r="L15" s="629">
        <v>0.16700000000000001</v>
      </c>
      <c r="M15" s="23">
        <v>0.14799999999999999</v>
      </c>
      <c r="O15" s="19"/>
      <c r="P15" s="19"/>
      <c r="Q15" s="19"/>
      <c r="R15" s="19"/>
    </row>
    <row r="16" spans="1:21" s="21" customFormat="1" ht="12.75" customHeight="1">
      <c r="B16" s="24" t="s">
        <v>74</v>
      </c>
      <c r="C16" s="25"/>
      <c r="D16" s="629">
        <v>0.40978570140169784</v>
      </c>
      <c r="E16" s="22">
        <v>0.4160518198642813</v>
      </c>
      <c r="F16" s="22">
        <v>0.40932136671390335</v>
      </c>
      <c r="G16" s="630">
        <v>0.38168076180328958</v>
      </c>
      <c r="H16" s="22">
        <v>0.36425139848634419</v>
      </c>
      <c r="I16" s="22">
        <v>0.35684025069263253</v>
      </c>
      <c r="J16" s="22">
        <v>0.39189065712327725</v>
      </c>
      <c r="K16" s="22">
        <v>0.4339781328847771</v>
      </c>
      <c r="L16" s="629">
        <v>0.4046868365097907</v>
      </c>
      <c r="M16" s="22">
        <v>0.38400000000000001</v>
      </c>
      <c r="O16" s="19"/>
      <c r="P16" s="19"/>
      <c r="Q16" s="19"/>
      <c r="R16" s="19"/>
    </row>
    <row r="17" spans="1:18" s="21" customFormat="1" ht="12.75" customHeight="1">
      <c r="B17" s="24" t="s">
        <v>75</v>
      </c>
      <c r="C17" s="25"/>
      <c r="D17" s="631">
        <v>1.8087944297226734E-2</v>
      </c>
      <c r="E17" s="26">
        <v>1.831976984650252E-2</v>
      </c>
      <c r="F17" s="26">
        <v>1.8100000000000002E-2</v>
      </c>
      <c r="G17" s="632">
        <v>1.77E-2</v>
      </c>
      <c r="H17" s="26">
        <v>1.7399999999999999E-2</v>
      </c>
      <c r="I17" s="26">
        <v>1.6899999999999998E-2</v>
      </c>
      <c r="J17" s="26">
        <v>1.6400000000000001E-2</v>
      </c>
      <c r="K17" s="27">
        <v>1.7100000000000001E-2</v>
      </c>
      <c r="L17" s="631">
        <v>1.8085713037720635E-2</v>
      </c>
      <c r="M17" s="27">
        <v>1.7000000000000001E-2</v>
      </c>
      <c r="O17" s="19"/>
      <c r="P17" s="19"/>
      <c r="Q17" s="19"/>
      <c r="R17" s="19"/>
    </row>
    <row r="18" spans="1:18" s="21" customFormat="1" ht="12.75" customHeight="1">
      <c r="B18" s="24" t="s">
        <v>76</v>
      </c>
      <c r="C18" s="25"/>
      <c r="D18" s="633">
        <v>-0.06</v>
      </c>
      <c r="E18" s="28">
        <v>-3.2142601098562151E-2</v>
      </c>
      <c r="F18" s="28">
        <v>4.8292928263664159E-2</v>
      </c>
      <c r="G18" s="634">
        <v>0.14500000000000002</v>
      </c>
      <c r="H18" s="28">
        <v>4.7E-2</v>
      </c>
      <c r="I18" s="28">
        <v>2.2000000000000006E-2</v>
      </c>
      <c r="J18" s="28">
        <v>-2.700000000000001E-2</v>
      </c>
      <c r="K18" s="28">
        <v>-6.2999999999999987E-2</v>
      </c>
      <c r="L18" s="633">
        <v>-0.06</v>
      </c>
      <c r="M18" s="28">
        <v>4.7E-2</v>
      </c>
      <c r="O18" s="19"/>
      <c r="P18" s="19"/>
      <c r="Q18" s="19"/>
      <c r="R18" s="19"/>
    </row>
    <row r="19" spans="1:18" s="21" customFormat="1" ht="12.75" customHeight="1">
      <c r="B19" s="24" t="s">
        <v>77</v>
      </c>
      <c r="C19" s="16"/>
      <c r="D19" s="629">
        <v>9.0742201749948442E-3</v>
      </c>
      <c r="E19" s="22">
        <v>8.6836494260964792E-3</v>
      </c>
      <c r="F19" s="22">
        <v>8.8925004419372899E-3</v>
      </c>
      <c r="G19" s="630">
        <v>8.9999999999999993E-3</v>
      </c>
      <c r="H19" s="22">
        <v>8.9999999999999993E-3</v>
      </c>
      <c r="I19" s="22">
        <v>0.01</v>
      </c>
      <c r="J19" s="22">
        <v>7.0000000000000001E-3</v>
      </c>
      <c r="K19" s="23">
        <v>4.0000000000000001E-3</v>
      </c>
      <c r="L19" s="629">
        <v>8.7139702275066955E-3</v>
      </c>
      <c r="M19" s="23">
        <v>8.0000000000000002E-3</v>
      </c>
      <c r="O19" s="19"/>
      <c r="P19" s="19"/>
      <c r="Q19" s="19"/>
      <c r="R19" s="19"/>
    </row>
    <row r="20" spans="1:18" s="21" customFormat="1" ht="13.35" customHeight="1">
      <c r="B20" s="24" t="s">
        <v>78</v>
      </c>
      <c r="C20" s="16"/>
      <c r="D20" s="629">
        <v>2.4886582722138229E-2</v>
      </c>
      <c r="E20" s="22">
        <v>2.4270724758995058E-2</v>
      </c>
      <c r="F20" s="22">
        <v>2.5318241368628969E-2</v>
      </c>
      <c r="G20" s="630">
        <v>2.5943175488509565E-2</v>
      </c>
      <c r="H20" s="22">
        <v>2.7729770621017731E-2</v>
      </c>
      <c r="I20" s="22">
        <v>2.9400756464585679E-2</v>
      </c>
      <c r="J20" s="22">
        <v>2.1148682710522722E-2</v>
      </c>
      <c r="K20" s="22">
        <v>1.0558212641365883E-2</v>
      </c>
      <c r="L20" s="629">
        <v>2.4649022332546767E-2</v>
      </c>
      <c r="M20" s="22">
        <v>2.1999999999999999E-2</v>
      </c>
      <c r="O20" s="19"/>
      <c r="P20" s="19"/>
      <c r="Q20" s="19"/>
      <c r="R20" s="19"/>
    </row>
    <row r="21" spans="1:18" s="21" customFormat="1" ht="3" customHeight="1">
      <c r="B21" s="635"/>
      <c r="C21" s="636"/>
      <c r="D21" s="29"/>
      <c r="E21" s="637"/>
      <c r="F21" s="637"/>
      <c r="G21" s="638"/>
      <c r="H21" s="637"/>
      <c r="I21" s="637"/>
      <c r="J21" s="637"/>
      <c r="K21" s="639"/>
      <c r="L21" s="29"/>
      <c r="M21" s="639"/>
      <c r="O21" s="19"/>
      <c r="P21" s="19"/>
      <c r="Q21" s="19"/>
      <c r="R21" s="19"/>
    </row>
    <row r="22" spans="1:18" ht="12.75" customHeight="1">
      <c r="A22" s="12"/>
      <c r="B22" s="11" t="s">
        <v>79</v>
      </c>
      <c r="C22" s="16"/>
      <c r="D22" s="640"/>
      <c r="E22" s="30"/>
      <c r="F22" s="30"/>
      <c r="G22" s="641"/>
      <c r="H22" s="30"/>
      <c r="I22" s="30"/>
      <c r="J22" s="30"/>
      <c r="K22" s="31"/>
      <c r="L22" s="640"/>
      <c r="M22" s="31"/>
      <c r="O22" s="19"/>
      <c r="P22" s="19"/>
      <c r="Q22" s="19"/>
      <c r="R22" s="19"/>
    </row>
    <row r="23" spans="1:18" ht="12.75" customHeight="1">
      <c r="A23" s="12"/>
      <c r="B23" s="24" t="s">
        <v>80</v>
      </c>
      <c r="C23" s="18"/>
      <c r="D23" s="625">
        <v>36159070</v>
      </c>
      <c r="E23" s="15">
        <v>34425067</v>
      </c>
      <c r="F23" s="15">
        <v>32342253</v>
      </c>
      <c r="G23" s="626">
        <v>31354537</v>
      </c>
      <c r="H23" s="15">
        <v>30746318</v>
      </c>
      <c r="I23" s="15">
        <v>30447086</v>
      </c>
      <c r="J23" s="15">
        <v>29957246</v>
      </c>
      <c r="K23" s="15">
        <v>29153879</v>
      </c>
      <c r="L23" s="625"/>
      <c r="M23" s="15"/>
      <c r="O23" s="19"/>
      <c r="P23" s="19"/>
      <c r="Q23" s="19"/>
      <c r="R23" s="19"/>
    </row>
    <row r="24" spans="1:18" s="21" customFormat="1" ht="13.35" customHeight="1">
      <c r="A24" s="12"/>
      <c r="B24" s="24" t="s">
        <v>81</v>
      </c>
      <c r="C24" s="18"/>
      <c r="D24" s="625">
        <v>42019900</v>
      </c>
      <c r="E24" s="15">
        <v>40171855</v>
      </c>
      <c r="F24" s="15">
        <v>37927897</v>
      </c>
      <c r="G24" s="626">
        <v>36741517</v>
      </c>
      <c r="H24" s="15">
        <v>35935582</v>
      </c>
      <c r="I24" s="15">
        <v>35510826</v>
      </c>
      <c r="J24" s="15">
        <v>34662258</v>
      </c>
      <c r="K24" s="15">
        <v>33936125</v>
      </c>
      <c r="L24" s="625"/>
      <c r="M24" s="15"/>
      <c r="O24" s="19"/>
      <c r="P24" s="19"/>
      <c r="Q24" s="19"/>
      <c r="R24" s="19"/>
    </row>
    <row r="25" spans="1:18" s="21" customFormat="1" ht="12.75" customHeight="1">
      <c r="A25" s="12"/>
      <c r="B25" s="24" t="s">
        <v>82</v>
      </c>
      <c r="C25" s="16"/>
      <c r="D25" s="625">
        <v>32900762</v>
      </c>
      <c r="E25" s="15">
        <v>31474792</v>
      </c>
      <c r="F25" s="15">
        <v>29892874</v>
      </c>
      <c r="G25" s="626">
        <v>28892017</v>
      </c>
      <c r="H25" s="15">
        <v>28271568</v>
      </c>
      <c r="I25" s="15">
        <v>27591921</v>
      </c>
      <c r="J25" s="15">
        <v>27708917</v>
      </c>
      <c r="K25" s="15">
        <v>26781248</v>
      </c>
      <c r="L25" s="625"/>
      <c r="M25" s="15"/>
      <c r="O25" s="19"/>
      <c r="P25" s="19"/>
      <c r="Q25" s="19"/>
      <c r="R25" s="19"/>
    </row>
    <row r="26" spans="1:18" s="21" customFormat="1" ht="13.35" customHeight="1">
      <c r="A26" s="12"/>
      <c r="B26" s="24" t="s">
        <v>83</v>
      </c>
      <c r="C26" s="16"/>
      <c r="D26" s="625">
        <v>38663070</v>
      </c>
      <c r="E26" s="15">
        <v>37120534</v>
      </c>
      <c r="F26" s="15">
        <v>35373312</v>
      </c>
      <c r="G26" s="626">
        <v>34173706</v>
      </c>
      <c r="H26" s="15">
        <v>33346617</v>
      </c>
      <c r="I26" s="15">
        <v>32550738</v>
      </c>
      <c r="J26" s="15">
        <v>32330889</v>
      </c>
      <c r="K26" s="15">
        <v>31496058</v>
      </c>
      <c r="L26" s="625"/>
      <c r="M26" s="15"/>
      <c r="O26" s="19"/>
      <c r="P26" s="19"/>
      <c r="Q26" s="19"/>
      <c r="R26" s="19"/>
    </row>
    <row r="27" spans="1:18" s="21" customFormat="1" ht="12.75" customHeight="1">
      <c r="A27" s="12"/>
      <c r="B27" s="24" t="s">
        <v>84</v>
      </c>
      <c r="C27" s="16"/>
      <c r="D27" s="625">
        <v>70607</v>
      </c>
      <c r="E27" s="15">
        <v>71195</v>
      </c>
      <c r="F27" s="15">
        <v>72001</v>
      </c>
      <c r="G27" s="626">
        <v>72194</v>
      </c>
      <c r="H27" s="15">
        <v>72477</v>
      </c>
      <c r="I27" s="15">
        <v>72557</v>
      </c>
      <c r="J27" s="15">
        <v>72557</v>
      </c>
      <c r="K27" s="15">
        <v>72557</v>
      </c>
      <c r="L27" s="625"/>
      <c r="M27" s="15"/>
      <c r="O27" s="19"/>
      <c r="P27" s="19"/>
      <c r="Q27" s="19"/>
      <c r="R27" s="19"/>
    </row>
    <row r="28" spans="1:18" s="21" customFormat="1" ht="12.75" customHeight="1">
      <c r="A28" s="12"/>
      <c r="B28" s="24" t="s">
        <v>85</v>
      </c>
      <c r="C28" s="16"/>
      <c r="D28" s="625">
        <v>1882027</v>
      </c>
      <c r="E28" s="15">
        <v>1800083</v>
      </c>
      <c r="F28" s="15">
        <v>1729536</v>
      </c>
      <c r="G28" s="626">
        <v>1659585</v>
      </c>
      <c r="H28" s="15">
        <v>1575225</v>
      </c>
      <c r="I28" s="15">
        <v>1501344</v>
      </c>
      <c r="J28" s="15">
        <v>1426826</v>
      </c>
      <c r="K28" s="15">
        <v>1378144</v>
      </c>
      <c r="L28" s="625"/>
      <c r="M28" s="15"/>
      <c r="O28" s="19"/>
      <c r="P28" s="19"/>
      <c r="Q28" s="19"/>
      <c r="R28" s="19"/>
    </row>
    <row r="29" spans="1:18" s="21" customFormat="1" ht="12.75" customHeight="1">
      <c r="A29" s="12"/>
      <c r="B29" s="24" t="s">
        <v>86</v>
      </c>
      <c r="C29" s="16"/>
      <c r="D29" s="625">
        <v>3056404</v>
      </c>
      <c r="E29" s="15">
        <v>3187713</v>
      </c>
      <c r="F29" s="15">
        <v>2943394</v>
      </c>
      <c r="G29" s="626">
        <v>3197098</v>
      </c>
      <c r="H29" s="15">
        <v>2910190</v>
      </c>
      <c r="I29" s="15">
        <v>2774642</v>
      </c>
      <c r="J29" s="15">
        <v>1920289</v>
      </c>
      <c r="K29" s="15">
        <v>2270331</v>
      </c>
      <c r="L29" s="625"/>
      <c r="M29" s="15"/>
      <c r="O29" s="19"/>
      <c r="P29" s="19"/>
      <c r="Q29" s="19"/>
      <c r="R29" s="19"/>
    </row>
    <row r="30" spans="1:18" s="36" customFormat="1" ht="24" customHeight="1">
      <c r="A30" s="33"/>
      <c r="B30" s="587" t="s">
        <v>87</v>
      </c>
      <c r="C30" s="34"/>
      <c r="D30" s="642">
        <v>0.08</v>
      </c>
      <c r="E30" s="37">
        <v>8.7999999999999995E-2</v>
      </c>
      <c r="F30" s="37">
        <v>8.6999999999999994E-2</v>
      </c>
      <c r="G30" s="643">
        <v>9.8000000000000004E-2</v>
      </c>
      <c r="H30" s="37">
        <v>9.0999999999999998E-2</v>
      </c>
      <c r="I30" s="37">
        <v>8.7999999999999995E-2</v>
      </c>
      <c r="J30" s="37">
        <v>6.0999999999999999E-2</v>
      </c>
      <c r="K30" s="37">
        <v>7.4999999999999997E-2</v>
      </c>
      <c r="L30" s="642"/>
      <c r="M30" s="37"/>
      <c r="O30" s="19"/>
      <c r="P30" s="19"/>
      <c r="Q30" s="19"/>
      <c r="R30" s="19"/>
    </row>
    <row r="31" spans="1:18" s="36" customFormat="1" ht="15.75" customHeight="1">
      <c r="A31" s="33"/>
      <c r="B31" s="24" t="s">
        <v>88</v>
      </c>
      <c r="C31" s="34"/>
      <c r="D31" s="642">
        <v>8.5000000000000006E-2</v>
      </c>
      <c r="E31" s="37">
        <v>9.2598599735477641E-2</v>
      </c>
      <c r="F31" s="37">
        <v>9.1007613779150967E-2</v>
      </c>
      <c r="G31" s="643">
        <v>0.10196604083166656</v>
      </c>
      <c r="H31" s="37">
        <v>9.4651658777483536E-2</v>
      </c>
      <c r="I31" s="37">
        <v>9.1129968890947391E-2</v>
      </c>
      <c r="J31" s="37">
        <v>6.4100985784874887E-2</v>
      </c>
      <c r="K31" s="37">
        <v>7.7874062659037582E-2</v>
      </c>
      <c r="L31" s="642"/>
      <c r="M31" s="37"/>
      <c r="O31" s="19"/>
      <c r="P31" s="19"/>
      <c r="Q31" s="19"/>
      <c r="R31" s="19"/>
    </row>
    <row r="32" spans="1:18" s="21" customFormat="1" ht="11.25" customHeight="1">
      <c r="A32" s="12"/>
      <c r="B32" s="644" t="s">
        <v>89</v>
      </c>
      <c r="C32" s="645"/>
      <c r="D32" s="646">
        <v>20694623.399</v>
      </c>
      <c r="E32" s="647">
        <v>19758125</v>
      </c>
      <c r="F32" s="647">
        <v>18413271</v>
      </c>
      <c r="G32" s="648">
        <v>17426816</v>
      </c>
      <c r="H32" s="647">
        <v>16376011</v>
      </c>
      <c r="I32" s="647">
        <v>16372790</v>
      </c>
      <c r="J32" s="647">
        <v>15636120</v>
      </c>
      <c r="K32" s="647">
        <v>15474853</v>
      </c>
      <c r="L32" s="646"/>
      <c r="M32" s="647"/>
      <c r="O32" s="19"/>
      <c r="P32" s="19"/>
      <c r="Q32" s="19"/>
      <c r="R32" s="19"/>
    </row>
    <row r="33" spans="1:22" ht="5.25" customHeight="1">
      <c r="A33" s="12"/>
      <c r="B33" s="38"/>
      <c r="C33" s="39"/>
      <c r="D33" s="40"/>
      <c r="E33" s="40"/>
      <c r="F33" s="41"/>
      <c r="G33" s="41"/>
      <c r="H33" s="41"/>
      <c r="I33" s="41"/>
      <c r="J33" s="42"/>
      <c r="K33" s="42"/>
      <c r="O33" s="19"/>
      <c r="P33" s="19"/>
      <c r="Q33" s="19"/>
      <c r="R33" s="19"/>
    </row>
    <row r="34" spans="1:22" ht="13.5" customHeight="1">
      <c r="A34" s="12"/>
      <c r="B34" s="43" t="s">
        <v>90</v>
      </c>
      <c r="C34" s="44"/>
      <c r="D34" s="44"/>
      <c r="E34" s="44"/>
      <c r="F34" s="44"/>
      <c r="G34" s="44"/>
      <c r="H34" s="44"/>
      <c r="I34" s="44"/>
      <c r="J34" s="44"/>
      <c r="K34" s="44"/>
    </row>
    <row r="35" spans="1:22" ht="13.5" customHeight="1">
      <c r="A35" s="12"/>
      <c r="B35" s="43" t="s">
        <v>91</v>
      </c>
      <c r="C35" s="39"/>
      <c r="D35" s="40"/>
      <c r="E35" s="40"/>
      <c r="F35" s="41"/>
      <c r="G35" s="41"/>
      <c r="H35" s="41"/>
      <c r="I35" s="41"/>
      <c r="J35" s="42"/>
      <c r="K35" s="42"/>
    </row>
    <row r="36" spans="1:22" ht="13.5" customHeight="1">
      <c r="A36" s="12"/>
      <c r="B36" s="43" t="s">
        <v>92</v>
      </c>
      <c r="C36" s="39"/>
      <c r="D36" s="40"/>
      <c r="E36" s="40"/>
      <c r="F36" s="41"/>
      <c r="G36" s="41"/>
      <c r="H36" s="41"/>
      <c r="I36" s="41"/>
      <c r="J36" s="42"/>
      <c r="K36" s="42"/>
    </row>
    <row r="37" spans="1:22" ht="13.5" customHeight="1">
      <c r="A37" s="12"/>
      <c r="C37" s="39"/>
      <c r="D37" s="40"/>
      <c r="E37" s="40"/>
      <c r="F37" s="41"/>
      <c r="G37" s="41"/>
      <c r="H37" s="41"/>
      <c r="I37" s="41"/>
      <c r="J37" s="42"/>
      <c r="K37" s="42"/>
    </row>
    <row r="38" spans="1:22" ht="11.25" customHeight="1">
      <c r="A38" s="12"/>
      <c r="B38" s="44"/>
      <c r="C38" s="39"/>
      <c r="D38" s="40"/>
      <c r="E38" s="40"/>
      <c r="F38" s="41"/>
      <c r="G38" s="41"/>
      <c r="H38" s="41"/>
      <c r="I38" s="41"/>
      <c r="J38" s="42"/>
      <c r="K38" s="42"/>
    </row>
    <row r="39" spans="1:22" ht="16.5">
      <c r="A39" s="12"/>
      <c r="B39" s="1005" t="s">
        <v>93</v>
      </c>
      <c r="C39" s="1005"/>
      <c r="D39" s="1005"/>
      <c r="E39" s="1005"/>
      <c r="F39" s="1005"/>
      <c r="G39" s="1005"/>
      <c r="H39" s="1005"/>
      <c r="I39" s="1005"/>
      <c r="J39" s="1005"/>
    </row>
    <row r="40" spans="1:22" ht="5.25" customHeight="1">
      <c r="A40" s="12"/>
      <c r="B40" s="5"/>
    </row>
    <row r="41" spans="1:22" ht="12.75" customHeight="1">
      <c r="A41" s="12"/>
      <c r="B41" s="45" t="s">
        <v>58</v>
      </c>
      <c r="C41" s="7"/>
      <c r="D41" s="1006" t="s">
        <v>59</v>
      </c>
      <c r="E41" s="1006"/>
      <c r="F41" s="1006"/>
      <c r="G41" s="1006"/>
      <c r="H41" s="1004" t="s">
        <v>60</v>
      </c>
      <c r="I41" s="1004"/>
      <c r="J41" s="1004"/>
      <c r="K41" s="1004"/>
      <c r="L41" s="1004" t="s">
        <v>61</v>
      </c>
      <c r="M41" s="1004"/>
    </row>
    <row r="42" spans="1:22" ht="16.5">
      <c r="A42" s="12"/>
      <c r="B42" s="618"/>
      <c r="C42" s="619"/>
      <c r="D42" s="620" t="s">
        <v>17</v>
      </c>
      <c r="E42" s="621" t="s">
        <v>62</v>
      </c>
      <c r="F42" s="621" t="s">
        <v>63</v>
      </c>
      <c r="G42" s="622" t="s">
        <v>64</v>
      </c>
      <c r="H42" s="621" t="s">
        <v>17</v>
      </c>
      <c r="I42" s="621" t="s">
        <v>62</v>
      </c>
      <c r="J42" s="621" t="s">
        <v>63</v>
      </c>
      <c r="K42" s="621" t="s">
        <v>64</v>
      </c>
      <c r="L42" s="620">
        <v>2021</v>
      </c>
      <c r="M42" s="621">
        <v>2020</v>
      </c>
    </row>
    <row r="43" spans="1:22" ht="5.0999999999999996" customHeight="1">
      <c r="A43" s="12"/>
      <c r="B43" s="46"/>
      <c r="C43" s="9"/>
      <c r="D43" s="649"/>
      <c r="E43" s="47"/>
      <c r="F43" s="47"/>
      <c r="G43" s="650"/>
      <c r="H43" s="47"/>
      <c r="I43" s="47"/>
      <c r="J43" s="47"/>
      <c r="K43" s="47"/>
      <c r="L43" s="649"/>
      <c r="M43" s="48"/>
    </row>
    <row r="44" spans="1:22" ht="12.75" customHeight="1">
      <c r="A44" s="12"/>
      <c r="B44" s="49" t="s">
        <v>52</v>
      </c>
      <c r="C44" s="18"/>
      <c r="D44" s="651"/>
      <c r="E44" s="50"/>
      <c r="F44" s="50"/>
      <c r="G44" s="652"/>
      <c r="H44" s="50"/>
      <c r="I44" s="50"/>
      <c r="J44" s="50"/>
      <c r="K44" s="51"/>
      <c r="L44" s="651"/>
      <c r="M44" s="51"/>
    </row>
    <row r="45" spans="1:22" ht="12.75" customHeight="1">
      <c r="A45" s="12"/>
      <c r="B45" s="31" t="s">
        <v>94</v>
      </c>
      <c r="C45" s="18"/>
      <c r="D45" s="625">
        <v>-1420</v>
      </c>
      <c r="E45" s="15">
        <v>-3500</v>
      </c>
      <c r="F45" s="15">
        <v>-1982</v>
      </c>
      <c r="G45" s="626">
        <v>-772</v>
      </c>
      <c r="H45" s="15">
        <v>103</v>
      </c>
      <c r="I45" s="15">
        <v>-2357</v>
      </c>
      <c r="J45" s="15">
        <v>8847</v>
      </c>
      <c r="K45" s="15">
        <v>35687</v>
      </c>
      <c r="L45" s="625">
        <v>-7674</v>
      </c>
      <c r="M45" s="15">
        <v>42280</v>
      </c>
      <c r="O45" s="19"/>
      <c r="P45" s="19"/>
      <c r="Q45" s="19"/>
      <c r="R45" s="19"/>
      <c r="S45" s="19"/>
      <c r="T45" s="19"/>
      <c r="U45" s="19"/>
      <c r="V45" s="19"/>
    </row>
    <row r="46" spans="1:22" ht="13.35" customHeight="1">
      <c r="A46" s="12"/>
      <c r="B46" s="31" t="s">
        <v>95</v>
      </c>
      <c r="C46" s="18"/>
      <c r="D46" s="653">
        <v>-1.7701325227788476E-4</v>
      </c>
      <c r="E46" s="26">
        <v>-4.5780498142178333E-4</v>
      </c>
      <c r="F46" s="26">
        <v>-2.706984898554819E-4</v>
      </c>
      <c r="G46" s="654">
        <v>-1.0845728139707027E-4</v>
      </c>
      <c r="H46" s="26">
        <v>1.4808331577090367E-5</v>
      </c>
      <c r="I46" s="26">
        <v>-3.4213421092621282E-4</v>
      </c>
      <c r="J46" s="26">
        <v>1.3024734094447983E-3</v>
      </c>
      <c r="K46" s="26">
        <v>5.3640296658482101E-3</v>
      </c>
      <c r="L46" s="653">
        <v>-2.517733345102878E-4</v>
      </c>
      <c r="M46" s="215">
        <v>1.5467998602319256E-3</v>
      </c>
      <c r="O46" s="19"/>
      <c r="P46" s="19"/>
      <c r="Q46" s="19"/>
      <c r="R46" s="19"/>
      <c r="S46" s="19"/>
      <c r="T46" s="19"/>
      <c r="U46" s="19"/>
      <c r="V46" s="19"/>
    </row>
    <row r="47" spans="1:22" ht="12.75" customHeight="1">
      <c r="A47" s="12"/>
      <c r="B47" s="31" t="s">
        <v>96</v>
      </c>
      <c r="C47" s="52"/>
      <c r="D47" s="631">
        <v>2.6822693528328672E-3</v>
      </c>
      <c r="E47" s="53">
        <v>2.2825562422276774E-3</v>
      </c>
      <c r="F47" s="53">
        <v>4.0778709714492274E-3</v>
      </c>
      <c r="G47" s="655">
        <v>3.6356855918530471E-3</v>
      </c>
      <c r="H47" s="53">
        <v>4.1641986685955427E-3</v>
      </c>
      <c r="I47" s="53">
        <v>3.288441025520613E-3</v>
      </c>
      <c r="J47" s="53">
        <v>5.4403377647560614E-3</v>
      </c>
      <c r="K47" s="53">
        <v>4.7405741768426421E-3</v>
      </c>
      <c r="L47" s="631"/>
      <c r="M47" s="53"/>
      <c r="O47" s="19"/>
      <c r="P47" s="19"/>
      <c r="Q47" s="19"/>
      <c r="R47" s="19"/>
      <c r="S47" s="19"/>
      <c r="T47" s="19"/>
      <c r="U47" s="19"/>
      <c r="V47" s="19"/>
    </row>
    <row r="48" spans="1:22" ht="12.75" customHeight="1">
      <c r="A48" s="12"/>
      <c r="B48" s="54" t="s">
        <v>97</v>
      </c>
      <c r="C48" s="18"/>
      <c r="D48" s="631">
        <v>1.4855668992058838E-3</v>
      </c>
      <c r="E48" s="53">
        <v>1.6538874347882988E-3</v>
      </c>
      <c r="F48" s="53">
        <v>1.8963148439575357E-3</v>
      </c>
      <c r="G48" s="655">
        <v>2.1725838410074916E-3</v>
      </c>
      <c r="H48" s="53">
        <v>2.3352952043290669E-3</v>
      </c>
      <c r="I48" s="53">
        <v>2.5062860504341668E-3</v>
      </c>
      <c r="J48" s="53">
        <v>2.6539225019931506E-3</v>
      </c>
      <c r="K48" s="53">
        <v>2.5730033749300847E-3</v>
      </c>
      <c r="L48" s="631"/>
      <c r="M48" s="53"/>
      <c r="O48" s="19"/>
      <c r="P48" s="19"/>
      <c r="Q48" s="19"/>
      <c r="R48" s="19"/>
      <c r="S48" s="19"/>
      <c r="T48" s="19"/>
      <c r="U48" s="19"/>
      <c r="V48" s="19"/>
    </row>
    <row r="49" spans="1:22" ht="5.0999999999999996" customHeight="1">
      <c r="A49" s="12"/>
      <c r="B49" s="656"/>
      <c r="C49" s="657"/>
      <c r="D49" s="55"/>
      <c r="E49" s="658"/>
      <c r="F49" s="658"/>
      <c r="G49" s="659"/>
      <c r="H49" s="658"/>
      <c r="I49" s="658"/>
      <c r="J49" s="658"/>
      <c r="K49" s="658"/>
      <c r="L49" s="55"/>
      <c r="M49" s="658"/>
      <c r="O49" s="19"/>
      <c r="P49" s="19"/>
      <c r="Q49" s="19"/>
      <c r="R49" s="19"/>
      <c r="S49" s="19"/>
      <c r="T49" s="19"/>
      <c r="U49" s="19"/>
      <c r="V49" s="19"/>
    </row>
    <row r="50" spans="1:22" ht="12.75" customHeight="1">
      <c r="A50" s="12"/>
      <c r="B50" s="49" t="s">
        <v>98</v>
      </c>
      <c r="C50" s="18"/>
      <c r="D50" s="660"/>
      <c r="E50" s="56"/>
      <c r="F50" s="56"/>
      <c r="G50" s="661"/>
      <c r="H50" s="56"/>
      <c r="I50" s="56"/>
      <c r="J50" s="56"/>
      <c r="K50" s="56"/>
      <c r="L50" s="660"/>
      <c r="M50" s="56"/>
      <c r="O50" s="19"/>
      <c r="P50" s="19"/>
      <c r="Q50" s="19"/>
      <c r="R50" s="19"/>
      <c r="S50" s="19"/>
      <c r="T50" s="19"/>
      <c r="U50" s="19"/>
      <c r="V50" s="19"/>
    </row>
    <row r="51" spans="1:22" ht="12.75" customHeight="1">
      <c r="A51" s="12"/>
      <c r="B51" s="31" t="s">
        <v>99</v>
      </c>
      <c r="C51" s="18"/>
      <c r="D51" s="625">
        <v>34070810</v>
      </c>
      <c r="E51" s="15">
        <v>34029266</v>
      </c>
      <c r="F51" s="15">
        <v>33932814</v>
      </c>
      <c r="G51" s="626">
        <v>33917172</v>
      </c>
      <c r="H51" s="15">
        <v>33748148</v>
      </c>
      <c r="I51" s="15">
        <v>33644488</v>
      </c>
      <c r="J51" s="15">
        <v>33614634</v>
      </c>
      <c r="K51" s="32">
        <v>33614634</v>
      </c>
      <c r="L51" s="625"/>
      <c r="M51" s="32"/>
      <c r="O51" s="19"/>
      <c r="P51" s="19"/>
      <c r="Q51" s="19"/>
      <c r="R51" s="19"/>
      <c r="S51" s="19"/>
      <c r="T51" s="19"/>
      <c r="U51" s="19"/>
      <c r="V51" s="19"/>
    </row>
    <row r="52" spans="1:22" ht="13.35" customHeight="1">
      <c r="A52" s="12"/>
      <c r="B52" s="31" t="s">
        <v>100</v>
      </c>
      <c r="C52" s="14"/>
      <c r="D52" s="662">
        <v>55.23869259345463</v>
      </c>
      <c r="E52" s="563">
        <v>52.9</v>
      </c>
      <c r="F52" s="563">
        <v>50.97</v>
      </c>
      <c r="G52" s="663">
        <v>48.93</v>
      </c>
      <c r="H52" s="563">
        <v>46.68</v>
      </c>
      <c r="I52" s="563">
        <v>44.62</v>
      </c>
      <c r="J52" s="563">
        <v>42.45</v>
      </c>
      <c r="K52" s="563">
        <v>41</v>
      </c>
      <c r="L52" s="662"/>
      <c r="M52" s="563"/>
      <c r="N52" s="564"/>
      <c r="O52" s="565"/>
      <c r="P52" s="565"/>
      <c r="Q52" s="565"/>
      <c r="R52" s="565"/>
      <c r="S52" s="565"/>
      <c r="T52" s="19"/>
      <c r="U52" s="19"/>
      <c r="V52" s="19"/>
    </row>
    <row r="53" spans="1:22" ht="12.75" customHeight="1">
      <c r="A53" s="12"/>
      <c r="B53" s="31" t="s">
        <v>101</v>
      </c>
      <c r="C53" s="18"/>
      <c r="D53" s="662">
        <v>68.91</v>
      </c>
      <c r="E53" s="563">
        <v>71.45</v>
      </c>
      <c r="F53" s="563">
        <v>66.515000000000001</v>
      </c>
      <c r="G53" s="663">
        <v>63.1</v>
      </c>
      <c r="H53" s="563">
        <v>50.5</v>
      </c>
      <c r="I53" s="563">
        <v>37.545000000000002</v>
      </c>
      <c r="J53" s="563">
        <v>35.695</v>
      </c>
      <c r="K53" s="563">
        <v>29.035</v>
      </c>
      <c r="L53" s="662"/>
      <c r="M53" s="563"/>
      <c r="O53" s="565"/>
      <c r="P53" s="565"/>
      <c r="Q53" s="565"/>
      <c r="R53" s="565"/>
      <c r="S53" s="19"/>
      <c r="T53" s="19"/>
      <c r="U53" s="19"/>
      <c r="V53" s="19"/>
    </row>
    <row r="54" spans="1:22" ht="12.75" customHeight="1">
      <c r="A54" s="12"/>
      <c r="B54" s="31" t="s">
        <v>102</v>
      </c>
      <c r="C54" s="18"/>
      <c r="D54" s="625">
        <v>2347820</v>
      </c>
      <c r="E54" s="15">
        <v>2431391.0557000004</v>
      </c>
      <c r="F54" s="15">
        <v>2257041.1232099999</v>
      </c>
      <c r="G54" s="626">
        <v>2140173.5532</v>
      </c>
      <c r="H54" s="15">
        <v>1704281.4739999999</v>
      </c>
      <c r="I54" s="15">
        <v>1263182.3019600001</v>
      </c>
      <c r="J54" s="15">
        <v>1199874.36063</v>
      </c>
      <c r="K54" s="15">
        <v>976000.89819000009</v>
      </c>
      <c r="L54" s="625"/>
      <c r="M54" s="15"/>
      <c r="O54" s="19"/>
      <c r="P54" s="19"/>
      <c r="Q54" s="19"/>
      <c r="R54" s="19"/>
      <c r="S54" s="19"/>
      <c r="T54" s="19"/>
      <c r="U54" s="19"/>
      <c r="V54" s="19"/>
    </row>
    <row r="55" spans="1:22" ht="13.35" customHeight="1">
      <c r="A55" s="12"/>
      <c r="B55" s="31" t="s">
        <v>103</v>
      </c>
      <c r="C55" s="18"/>
      <c r="D55" s="625"/>
      <c r="E55" s="15"/>
      <c r="F55" s="15"/>
      <c r="G55" s="626"/>
      <c r="H55" s="15"/>
      <c r="I55" s="15"/>
      <c r="J55" s="15"/>
      <c r="K55" s="32"/>
      <c r="L55" s="625"/>
      <c r="M55" s="32"/>
      <c r="O55" s="19"/>
      <c r="P55" s="19"/>
      <c r="Q55" s="19"/>
      <c r="R55" s="19"/>
      <c r="S55" s="19"/>
      <c r="T55" s="19"/>
      <c r="U55" s="19"/>
      <c r="V55" s="19"/>
    </row>
    <row r="56" spans="1:22" ht="12.75" customHeight="1">
      <c r="A56" s="12"/>
      <c r="B56" s="31" t="s">
        <v>104</v>
      </c>
      <c r="C56" s="18"/>
      <c r="D56" s="627">
        <v>0.185</v>
      </c>
      <c r="E56" s="20">
        <v>0.185</v>
      </c>
      <c r="F56" s="20">
        <v>0.185</v>
      </c>
      <c r="G56" s="628">
        <v>0.185</v>
      </c>
      <c r="H56" s="20">
        <v>0.185</v>
      </c>
      <c r="I56" s="20">
        <v>0.185</v>
      </c>
      <c r="J56" s="20">
        <v>0.185</v>
      </c>
      <c r="K56" s="57">
        <v>0.185</v>
      </c>
      <c r="L56" s="627">
        <v>0.74</v>
      </c>
      <c r="M56" s="57">
        <v>0.74</v>
      </c>
      <c r="O56" s="19"/>
      <c r="P56" s="19"/>
      <c r="Q56" s="19"/>
      <c r="R56" s="19"/>
      <c r="S56" s="19"/>
      <c r="T56" s="19"/>
      <c r="U56" s="19"/>
      <c r="V56" s="19"/>
    </row>
    <row r="57" spans="1:22" ht="12.75" customHeight="1">
      <c r="A57" s="12"/>
      <c r="B57" s="31" t="s">
        <v>105</v>
      </c>
      <c r="C57" s="18"/>
      <c r="D57" s="627">
        <v>0.37</v>
      </c>
      <c r="E57" s="20">
        <v>0.37</v>
      </c>
      <c r="F57" s="20">
        <v>0.37</v>
      </c>
      <c r="G57" s="628">
        <v>0.37</v>
      </c>
      <c r="H57" s="20">
        <v>0.373</v>
      </c>
      <c r="I57" s="20">
        <v>0.373</v>
      </c>
      <c r="J57" s="20">
        <v>0.373</v>
      </c>
      <c r="K57" s="57">
        <v>0.373</v>
      </c>
      <c r="L57" s="627">
        <v>1.49</v>
      </c>
      <c r="M57" s="57">
        <v>1.492</v>
      </c>
      <c r="O57" s="19"/>
      <c r="P57" s="19"/>
      <c r="Q57" s="19"/>
      <c r="R57" s="19"/>
      <c r="S57" s="19"/>
      <c r="T57" s="19"/>
      <c r="U57" s="19"/>
      <c r="V57" s="19"/>
    </row>
    <row r="58" spans="1:22" ht="13.35" customHeight="1">
      <c r="A58" s="12"/>
      <c r="B58" s="31" t="s">
        <v>106</v>
      </c>
      <c r="C58" s="18"/>
      <c r="D58" s="629">
        <v>0.01</v>
      </c>
      <c r="E58" s="37">
        <v>1.0100320753429332E-2</v>
      </c>
      <c r="F58" s="37">
        <v>1.0909627008698216E-2</v>
      </c>
      <c r="G58" s="643">
        <v>1.2318961211919428E-2</v>
      </c>
      <c r="H58" s="37">
        <v>1.6285211267605633E-2</v>
      </c>
      <c r="I58" s="58">
        <v>1.9481374226668423E-2</v>
      </c>
      <c r="J58" s="58">
        <v>2.2668096186245976E-2</v>
      </c>
      <c r="K58" s="59">
        <v>1.5849218248018847E-2</v>
      </c>
      <c r="L58" s="633">
        <v>1.4E-2</v>
      </c>
      <c r="M58" s="216">
        <v>1.8186286556893586E-2</v>
      </c>
      <c r="S58" s="19"/>
      <c r="T58" s="19"/>
      <c r="U58" s="19"/>
      <c r="V58" s="19"/>
    </row>
    <row r="59" spans="1:22" ht="13.35" customHeight="1">
      <c r="A59" s="12"/>
      <c r="B59" s="31" t="s">
        <v>107</v>
      </c>
      <c r="C59" s="18"/>
      <c r="D59" s="642">
        <v>8.0786026200873357E-2</v>
      </c>
      <c r="E59" s="37">
        <v>8.9371980676328538E-2</v>
      </c>
      <c r="F59" s="37">
        <v>9.1358024691358022E-2</v>
      </c>
      <c r="G59" s="643">
        <v>9.3198992443324927E-2</v>
      </c>
      <c r="H59" s="37">
        <v>8.9588377723970949E-2</v>
      </c>
      <c r="I59" s="37">
        <v>8.6046511627906982E-2</v>
      </c>
      <c r="J59" s="37">
        <v>0.12131147540983607</v>
      </c>
      <c r="K59" s="37">
        <v>0.25342465753424659</v>
      </c>
      <c r="L59" s="642">
        <v>8.8516746411483258E-2</v>
      </c>
      <c r="M59" s="216">
        <v>0.1142857142857143</v>
      </c>
      <c r="O59" s="439"/>
      <c r="P59" s="439"/>
      <c r="Q59" s="439"/>
      <c r="R59" s="439"/>
      <c r="S59" s="19"/>
      <c r="T59" s="19"/>
      <c r="U59" s="19"/>
      <c r="V59" s="19"/>
    </row>
    <row r="60" spans="1:22" ht="5.0999999999999996" customHeight="1">
      <c r="A60" s="12"/>
      <c r="B60" s="664"/>
      <c r="C60" s="657"/>
      <c r="D60" s="60"/>
      <c r="E60" s="665"/>
      <c r="F60" s="665"/>
      <c r="G60" s="666"/>
      <c r="H60" s="665"/>
      <c r="I60" s="665"/>
      <c r="J60" s="665"/>
      <c r="K60" s="665"/>
      <c r="L60" s="60"/>
      <c r="M60" s="665"/>
      <c r="O60" s="19"/>
      <c r="P60" s="19"/>
      <c r="Q60" s="19"/>
      <c r="R60" s="19"/>
      <c r="S60" s="19"/>
      <c r="T60" s="19"/>
      <c r="U60" s="19"/>
      <c r="V60" s="19"/>
    </row>
    <row r="61" spans="1:22" ht="13.35" customHeight="1">
      <c r="A61" s="12"/>
      <c r="B61" s="49" t="s">
        <v>108</v>
      </c>
      <c r="C61" s="14"/>
      <c r="D61" s="667"/>
      <c r="E61" s="61"/>
      <c r="F61" s="61"/>
      <c r="G61" s="668"/>
      <c r="H61" s="61"/>
      <c r="I61" s="61"/>
      <c r="J61" s="61"/>
      <c r="K61" s="56"/>
      <c r="L61" s="667"/>
      <c r="M61" s="56"/>
      <c r="O61" s="19"/>
      <c r="P61" s="19"/>
      <c r="Q61" s="19"/>
      <c r="R61" s="19"/>
      <c r="S61" s="19"/>
      <c r="T61" s="19"/>
      <c r="U61" s="19"/>
      <c r="V61" s="19"/>
    </row>
    <row r="62" spans="1:22" ht="12.75" customHeight="1">
      <c r="A62" s="12"/>
      <c r="B62" s="31" t="s">
        <v>109</v>
      </c>
      <c r="C62" s="14"/>
      <c r="D62" s="669">
        <v>13309550</v>
      </c>
      <c r="E62" s="17">
        <v>12427049</v>
      </c>
      <c r="F62" s="17">
        <v>11461154</v>
      </c>
      <c r="G62" s="670">
        <v>10911018</v>
      </c>
      <c r="H62" s="17">
        <v>10426077</v>
      </c>
      <c r="I62" s="17">
        <v>10179647</v>
      </c>
      <c r="J62" s="17">
        <v>9936298</v>
      </c>
      <c r="K62" s="15">
        <v>9916286</v>
      </c>
      <c r="L62" s="669"/>
      <c r="M62" s="15"/>
      <c r="O62" s="19"/>
      <c r="P62" s="19"/>
      <c r="Q62" s="19"/>
      <c r="R62" s="19"/>
      <c r="S62" s="19"/>
      <c r="T62" s="19"/>
      <c r="U62" s="19"/>
      <c r="V62" s="19"/>
    </row>
    <row r="63" spans="1:22" ht="12.75" customHeight="1">
      <c r="A63" s="21"/>
      <c r="B63" s="54" t="s">
        <v>110</v>
      </c>
      <c r="C63" s="18"/>
      <c r="D63" s="629">
        <v>0.13300000000000001</v>
      </c>
      <c r="E63" s="22">
        <v>0.13713810897502698</v>
      </c>
      <c r="F63" s="22">
        <v>0.14369999999999999</v>
      </c>
      <c r="G63" s="630">
        <v>0.14519515960838852</v>
      </c>
      <c r="H63" s="22">
        <v>0.14631198292512132</v>
      </c>
      <c r="I63" s="22">
        <v>0.14325103807627121</v>
      </c>
      <c r="J63" s="22">
        <v>0.13997315700475166</v>
      </c>
      <c r="K63" s="22">
        <v>0.13521191300855986</v>
      </c>
      <c r="L63" s="629"/>
      <c r="M63" s="22"/>
      <c r="O63" s="19"/>
      <c r="P63" s="19"/>
      <c r="Q63" s="19"/>
      <c r="R63" s="19"/>
      <c r="S63" s="19"/>
      <c r="T63" s="19"/>
      <c r="U63" s="19"/>
      <c r="V63" s="19"/>
    </row>
    <row r="64" spans="1:22" ht="12.75" customHeight="1">
      <c r="A64" s="21"/>
      <c r="B64" s="54" t="s">
        <v>111</v>
      </c>
      <c r="C64" s="18"/>
      <c r="D64" s="629">
        <v>0.13900000000000001</v>
      </c>
      <c r="E64" s="22">
        <v>0.14297650230557551</v>
      </c>
      <c r="F64" s="22">
        <v>0.15</v>
      </c>
      <c r="G64" s="630">
        <v>0.15184476828834853</v>
      </c>
      <c r="H64" s="22">
        <v>0.15327088031289238</v>
      </c>
      <c r="I64" s="22">
        <v>0.15037839720768315</v>
      </c>
      <c r="J64" s="22">
        <v>0.14727507166149809</v>
      </c>
      <c r="K64" s="22">
        <v>0.14252856361746727</v>
      </c>
      <c r="L64" s="629"/>
      <c r="M64" s="22"/>
      <c r="O64" s="19"/>
      <c r="P64" s="19"/>
      <c r="Q64" s="19"/>
      <c r="R64" s="19"/>
      <c r="S64" s="19"/>
      <c r="T64" s="19"/>
      <c r="U64" s="19"/>
      <c r="V64" s="19"/>
    </row>
    <row r="65" spans="1:22" ht="12.75" customHeight="1">
      <c r="A65" s="21"/>
      <c r="B65" s="54" t="s">
        <v>112</v>
      </c>
      <c r="C65" s="18"/>
      <c r="D65" s="629">
        <v>0.14199999999999999</v>
      </c>
      <c r="E65" s="22">
        <v>0.14643412124632324</v>
      </c>
      <c r="F65" s="22">
        <v>0.154</v>
      </c>
      <c r="G65" s="630">
        <v>0.15636359503760328</v>
      </c>
      <c r="H65" s="22">
        <v>0.1577557886825505</v>
      </c>
      <c r="I65" s="22">
        <v>0.15510596781990574</v>
      </c>
      <c r="J65" s="22">
        <v>0.15225871848851555</v>
      </c>
      <c r="K65" s="22">
        <v>0.14724615647430903</v>
      </c>
      <c r="L65" s="629"/>
      <c r="M65" s="22"/>
      <c r="O65" s="19"/>
      <c r="P65" s="19"/>
      <c r="Q65" s="19"/>
      <c r="R65" s="19"/>
      <c r="S65" s="19"/>
      <c r="T65" s="19"/>
      <c r="U65" s="19"/>
      <c r="V65" s="19"/>
    </row>
    <row r="66" spans="1:22" ht="12.75" customHeight="1">
      <c r="A66" s="62"/>
      <c r="B66" s="671" t="s">
        <v>113</v>
      </c>
      <c r="C66" s="672"/>
      <c r="D66" s="673">
        <v>4.9000000000000002E-2</v>
      </c>
      <c r="E66" s="674">
        <v>4.9841748627453927E-2</v>
      </c>
      <c r="F66" s="674">
        <v>5.1500000000000004E-2</v>
      </c>
      <c r="G66" s="675">
        <v>5.1408858740346258E-2</v>
      </c>
      <c r="H66" s="674">
        <v>5.053059346081034E-2</v>
      </c>
      <c r="I66" s="674">
        <v>4.9274037927643594E-2</v>
      </c>
      <c r="J66" s="674">
        <v>4.7864159723016532E-2</v>
      </c>
      <c r="K66" s="674">
        <v>4.7419914052886231E-2</v>
      </c>
      <c r="L66" s="673"/>
      <c r="M66" s="674"/>
      <c r="O66" s="19"/>
      <c r="P66" s="19"/>
      <c r="Q66" s="19"/>
      <c r="R66" s="19"/>
      <c r="S66" s="19"/>
      <c r="T66" s="19"/>
      <c r="U66" s="19"/>
      <c r="V66" s="19"/>
    </row>
    <row r="67" spans="1:22" s="21" customFormat="1" ht="5.25" customHeight="1">
      <c r="A67" s="63"/>
      <c r="B67" s="2"/>
      <c r="C67" s="3"/>
      <c r="D67" s="3"/>
      <c r="E67" s="3"/>
      <c r="F67" s="3"/>
      <c r="G67" s="3"/>
      <c r="H67" s="3"/>
      <c r="I67" s="64"/>
      <c r="J67" s="65"/>
      <c r="K67" s="66"/>
      <c r="L67" s="62"/>
      <c r="M67" s="62"/>
      <c r="O67" s="19"/>
      <c r="P67" s="19"/>
      <c r="Q67" s="19"/>
      <c r="R67" s="19"/>
    </row>
    <row r="68" spans="1:22" ht="13.5" customHeight="1">
      <c r="A68" s="67"/>
      <c r="B68" s="43" t="s">
        <v>114</v>
      </c>
      <c r="D68" s="68"/>
      <c r="E68" s="69"/>
      <c r="F68" s="69"/>
      <c r="G68" s="69"/>
      <c r="H68" s="69"/>
      <c r="I68" s="64"/>
      <c r="J68" s="65"/>
      <c r="K68" s="66"/>
      <c r="O68" s="19"/>
      <c r="P68" s="19"/>
      <c r="Q68" s="19"/>
      <c r="R68" s="19"/>
    </row>
    <row r="69" spans="1:22" ht="13.5" customHeight="1">
      <c r="A69" s="67"/>
      <c r="B69" s="43" t="s">
        <v>115</v>
      </c>
      <c r="J69" s="65"/>
      <c r="K69" s="66"/>
      <c r="O69" s="19"/>
      <c r="P69" s="19"/>
      <c r="Q69" s="19"/>
      <c r="R69" s="19"/>
    </row>
    <row r="70" spans="1:22" ht="13.5" customHeight="1">
      <c r="A70" s="67"/>
      <c r="B70" s="44"/>
      <c r="J70" s="65"/>
      <c r="K70" s="66"/>
      <c r="O70" s="19"/>
      <c r="P70" s="19"/>
      <c r="Q70" s="19"/>
      <c r="R70" s="19"/>
    </row>
    <row r="71" spans="1:22" ht="15" customHeight="1">
      <c r="B71" s="2"/>
      <c r="J71" s="65"/>
      <c r="K71" s="66"/>
    </row>
    <row r="72" spans="1:22" ht="15" customHeight="1">
      <c r="B72" s="2"/>
      <c r="J72" s="65"/>
      <c r="K72" s="66"/>
    </row>
    <row r="73" spans="1:22" ht="15" customHeight="1">
      <c r="B73" s="2"/>
      <c r="J73" s="65"/>
      <c r="K73" s="66"/>
    </row>
    <row r="74" spans="1:22" ht="15" customHeight="1">
      <c r="B74" s="2"/>
      <c r="J74" s="65"/>
      <c r="K74" s="66"/>
    </row>
    <row r="75" spans="1:22" ht="15" customHeight="1">
      <c r="B75" s="2"/>
      <c r="J75" s="65"/>
      <c r="K75" s="66"/>
    </row>
    <row r="76" spans="1:22" ht="15" customHeight="1">
      <c r="B76" s="2"/>
      <c r="J76" s="65"/>
      <c r="K76" s="66"/>
    </row>
    <row r="77" spans="1:22" ht="15" customHeight="1">
      <c r="B77" s="2"/>
      <c r="J77" s="65"/>
      <c r="K77" s="66"/>
    </row>
    <row r="78" spans="1:22" ht="15" customHeight="1">
      <c r="B78" s="2"/>
      <c r="J78" s="65"/>
      <c r="K78" s="66"/>
    </row>
    <row r="79" spans="1:22" ht="15" customHeight="1">
      <c r="B79" s="2"/>
      <c r="J79" s="65"/>
      <c r="K79" s="66"/>
    </row>
    <row r="80" spans="1:22" ht="15" customHeight="1">
      <c r="B80" s="2"/>
      <c r="J80" s="65"/>
      <c r="K80" s="66"/>
    </row>
    <row r="81" spans="2:11" ht="15" customHeight="1">
      <c r="B81" s="2"/>
      <c r="J81" s="65"/>
      <c r="K81" s="66"/>
    </row>
    <row r="82" spans="2:11" ht="15" customHeight="1">
      <c r="B82" s="2"/>
      <c r="J82" s="65"/>
      <c r="K82" s="66"/>
    </row>
  </sheetData>
  <sheetProtection formatCells="0" formatColumns="0" formatRows="0" sort="0" autoFilter="0" pivotTables="0"/>
  <mergeCells count="7">
    <mergeCell ref="L41:M41"/>
    <mergeCell ref="L4:M4"/>
    <mergeCell ref="B39:J39"/>
    <mergeCell ref="H4:K4"/>
    <mergeCell ref="D4:G4"/>
    <mergeCell ref="H41:K41"/>
    <mergeCell ref="D41:G41"/>
  </mergeCells>
  <pageMargins left="0.5" right="0.5" top="1" bottom="0.5" header="0.5" footer="0.3"/>
  <pageSetup scale="86" orientation="landscape" r:id="rId1"/>
  <headerFooter scaleWithDoc="0">
    <oddHeader>&amp;L&amp;G</oddHeader>
    <oddFooter>&amp;C&amp;"Open Sans,Regular"&amp;8&amp;P</oddFooter>
  </headerFooter>
  <rowBreaks count="1" manualBreakCount="1">
    <brk id="37" min="1" max="2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57"/>
  <sheetViews>
    <sheetView showGridLines="0" zoomScaleNormal="100" workbookViewId="0">
      <pane xSplit="4" ySplit="4" topLeftCell="E23" activePane="bottomRight" state="frozen"/>
      <selection activeCell="R35" sqref="R35"/>
      <selection pane="topRight" activeCell="R35" sqref="R35"/>
      <selection pane="bottomLeft" activeCell="R35" sqref="R35"/>
      <selection pane="bottomRight" activeCell="R35" sqref="R35"/>
    </sheetView>
  </sheetViews>
  <sheetFormatPr defaultColWidth="8.85546875" defaultRowHeight="16.5"/>
  <cols>
    <col min="1" max="1" width="3.5703125" style="71" customWidth="1"/>
    <col min="2" max="2" width="1.42578125" style="71" customWidth="1"/>
    <col min="3" max="3" width="42.5703125" style="71" bestFit="1" customWidth="1"/>
    <col min="4" max="4" width="1.5703125" style="71" customWidth="1"/>
    <col min="5" max="8" width="12.140625" style="71" customWidth="1"/>
    <col min="9" max="9" width="12.140625" style="72" customWidth="1"/>
    <col min="10" max="14" width="12.140625" style="71" customWidth="1"/>
    <col min="15" max="15" width="9.85546875" style="135" bestFit="1" customWidth="1"/>
    <col min="16" max="16384" width="8.85546875" style="71"/>
  </cols>
  <sheetData>
    <row r="1" spans="2:22" ht="11.25" customHeight="1">
      <c r="E1" s="135"/>
      <c r="F1" s="135"/>
      <c r="G1" s="135"/>
      <c r="H1" s="135"/>
      <c r="I1" s="135"/>
      <c r="J1" s="135"/>
      <c r="K1" s="135"/>
      <c r="L1" s="135"/>
      <c r="M1" s="135"/>
      <c r="N1" s="135"/>
    </row>
    <row r="2" spans="2:22">
      <c r="B2" s="1005" t="s">
        <v>38</v>
      </c>
      <c r="C2" s="1005"/>
      <c r="D2" s="1005"/>
      <c r="E2" s="1005"/>
      <c r="F2" s="1005"/>
      <c r="G2" s="1005"/>
      <c r="H2" s="1005"/>
      <c r="I2" s="1005"/>
      <c r="J2" s="1005"/>
      <c r="K2" s="1005"/>
    </row>
    <row r="3" spans="2:22" ht="5.25" customHeight="1">
      <c r="B3" s="73"/>
      <c r="C3" s="73"/>
      <c r="D3" s="73"/>
      <c r="E3" s="74"/>
      <c r="F3" s="74"/>
      <c r="G3" s="74"/>
      <c r="H3" s="74"/>
      <c r="I3" s="75"/>
      <c r="J3" s="74"/>
      <c r="K3" s="74"/>
      <c r="L3" s="76"/>
    </row>
    <row r="4" spans="2:22" ht="12.75" customHeight="1">
      <c r="B4" s="77" t="s">
        <v>116</v>
      </c>
      <c r="C4" s="77"/>
      <c r="D4" s="78"/>
      <c r="E4" s="1006" t="s">
        <v>59</v>
      </c>
      <c r="F4" s="1006"/>
      <c r="G4" s="1006"/>
      <c r="H4" s="1006"/>
      <c r="I4" s="1004" t="s">
        <v>60</v>
      </c>
      <c r="J4" s="1004"/>
      <c r="K4" s="1004"/>
      <c r="L4" s="1004"/>
      <c r="M4" s="1004" t="s">
        <v>61</v>
      </c>
      <c r="N4" s="1004"/>
    </row>
    <row r="5" spans="2:22" s="79" customFormat="1" ht="12.75" customHeight="1">
      <c r="B5" s="1007"/>
      <c r="C5" s="1007"/>
      <c r="D5" s="676"/>
      <c r="E5" s="620" t="s">
        <v>17</v>
      </c>
      <c r="F5" s="621" t="s">
        <v>62</v>
      </c>
      <c r="G5" s="621" t="s">
        <v>63</v>
      </c>
      <c r="H5" s="622" t="s">
        <v>64</v>
      </c>
      <c r="I5" s="621" t="s">
        <v>17</v>
      </c>
      <c r="J5" s="621" t="s">
        <v>62</v>
      </c>
      <c r="K5" s="621" t="s">
        <v>63</v>
      </c>
      <c r="L5" s="622" t="s">
        <v>64</v>
      </c>
      <c r="M5" s="620">
        <v>2021</v>
      </c>
      <c r="N5" s="621">
        <v>2020</v>
      </c>
      <c r="O5" s="198"/>
    </row>
    <row r="6" spans="2:22" ht="5.25" customHeight="1">
      <c r="B6" s="80" t="s">
        <v>24</v>
      </c>
      <c r="C6" s="80" t="s">
        <v>117</v>
      </c>
      <c r="D6" s="80"/>
      <c r="E6" s="677" t="s">
        <v>24</v>
      </c>
      <c r="F6" s="195" t="s">
        <v>24</v>
      </c>
      <c r="G6" s="81" t="s">
        <v>24</v>
      </c>
      <c r="H6" s="678" t="s">
        <v>24</v>
      </c>
      <c r="I6" s="81" t="s">
        <v>24</v>
      </c>
      <c r="J6" s="145" t="s">
        <v>24</v>
      </c>
      <c r="K6" s="80" t="s">
        <v>24</v>
      </c>
      <c r="L6" s="80"/>
      <c r="M6" s="677"/>
      <c r="N6" s="80"/>
    </row>
    <row r="7" spans="2:22" ht="12.75" customHeight="1">
      <c r="B7" s="80" t="s">
        <v>118</v>
      </c>
      <c r="C7" s="80"/>
      <c r="D7" s="80"/>
      <c r="E7" s="677" t="s">
        <v>24</v>
      </c>
      <c r="F7" s="195" t="s">
        <v>24</v>
      </c>
      <c r="G7" s="81" t="s">
        <v>24</v>
      </c>
      <c r="H7" s="678" t="s">
        <v>24</v>
      </c>
      <c r="I7" s="81" t="s">
        <v>24</v>
      </c>
      <c r="J7" s="145" t="s">
        <v>24</v>
      </c>
      <c r="K7" s="80" t="s">
        <v>24</v>
      </c>
      <c r="L7" s="80"/>
      <c r="M7" s="677"/>
      <c r="N7" s="80"/>
    </row>
    <row r="8" spans="2:22" ht="12.75" customHeight="1">
      <c r="B8" s="80" t="s">
        <v>24</v>
      </c>
      <c r="C8" s="80" t="s">
        <v>119</v>
      </c>
      <c r="D8" s="80"/>
      <c r="E8" s="441">
        <v>170354</v>
      </c>
      <c r="F8" s="82">
        <v>165171</v>
      </c>
      <c r="G8" s="82">
        <v>164363</v>
      </c>
      <c r="H8" s="679">
        <v>161057</v>
      </c>
      <c r="I8" s="82">
        <v>167842</v>
      </c>
      <c r="J8" s="82">
        <v>169447</v>
      </c>
      <c r="K8" s="82">
        <v>172019</v>
      </c>
      <c r="L8" s="82">
        <v>181557</v>
      </c>
      <c r="M8" s="441">
        <v>660945</v>
      </c>
      <c r="N8" s="82">
        <v>690865</v>
      </c>
      <c r="O8" s="199"/>
      <c r="P8" s="83"/>
      <c r="Q8" s="83"/>
      <c r="R8" s="83"/>
      <c r="S8" s="83"/>
      <c r="T8" s="83"/>
      <c r="U8" s="83"/>
      <c r="V8" s="83"/>
    </row>
    <row r="9" spans="2:22" ht="12.75" customHeight="1">
      <c r="B9" s="80" t="s">
        <v>24</v>
      </c>
      <c r="C9" s="80" t="s">
        <v>120</v>
      </c>
      <c r="D9" s="80"/>
      <c r="E9" s="441">
        <v>110762</v>
      </c>
      <c r="F9" s="82">
        <v>107203</v>
      </c>
      <c r="G9" s="82">
        <v>103169</v>
      </c>
      <c r="H9" s="679">
        <v>101258</v>
      </c>
      <c r="I9" s="82">
        <v>100878</v>
      </c>
      <c r="J9" s="82">
        <v>101859</v>
      </c>
      <c r="K9" s="82">
        <v>98974</v>
      </c>
      <c r="L9" s="82">
        <v>100206</v>
      </c>
      <c r="M9" s="441">
        <v>422392</v>
      </c>
      <c r="N9" s="82">
        <v>401917</v>
      </c>
      <c r="O9" s="199"/>
      <c r="P9" s="83"/>
      <c r="Q9" s="83"/>
      <c r="R9" s="83"/>
      <c r="S9" s="83"/>
      <c r="T9" s="83"/>
      <c r="U9" s="83"/>
      <c r="V9" s="83"/>
    </row>
    <row r="10" spans="2:22" ht="12.75" customHeight="1">
      <c r="B10" s="80" t="s">
        <v>24</v>
      </c>
      <c r="C10" s="80" t="s">
        <v>121</v>
      </c>
      <c r="D10" s="80"/>
      <c r="E10" s="441">
        <v>3491</v>
      </c>
      <c r="F10" s="85">
        <v>4223</v>
      </c>
      <c r="G10" s="82">
        <v>3824</v>
      </c>
      <c r="H10" s="679">
        <v>2899</v>
      </c>
      <c r="I10" s="82">
        <v>3016</v>
      </c>
      <c r="J10" s="82">
        <v>3569</v>
      </c>
      <c r="K10" s="84">
        <v>3315</v>
      </c>
      <c r="L10" s="84">
        <v>2488</v>
      </c>
      <c r="M10" s="441">
        <v>14437</v>
      </c>
      <c r="N10" s="84">
        <v>12388</v>
      </c>
      <c r="O10" s="199"/>
      <c r="P10" s="83"/>
      <c r="Q10" s="83"/>
      <c r="R10" s="83"/>
      <c r="S10" s="83"/>
      <c r="T10" s="83"/>
      <c r="U10" s="83"/>
      <c r="V10" s="83"/>
    </row>
    <row r="11" spans="2:22" ht="12.75" customHeight="1">
      <c r="B11" s="680" t="s">
        <v>24</v>
      </c>
      <c r="C11" s="680" t="s">
        <v>122</v>
      </c>
      <c r="D11" s="680"/>
      <c r="E11" s="681">
        <v>2111</v>
      </c>
      <c r="F11" s="682">
        <v>2209</v>
      </c>
      <c r="G11" s="683">
        <v>2606</v>
      </c>
      <c r="H11" s="684">
        <v>2620</v>
      </c>
      <c r="I11" s="683">
        <v>3456</v>
      </c>
      <c r="J11" s="683">
        <v>3872</v>
      </c>
      <c r="K11" s="685">
        <v>3220</v>
      </c>
      <c r="L11" s="685">
        <v>5947</v>
      </c>
      <c r="M11" s="681">
        <v>9546</v>
      </c>
      <c r="N11" s="685">
        <v>16495</v>
      </c>
      <c r="O11" s="199"/>
      <c r="P11" s="83"/>
      <c r="Q11" s="83"/>
      <c r="R11" s="83"/>
      <c r="S11" s="83"/>
      <c r="T11" s="83"/>
      <c r="U11" s="83"/>
      <c r="V11" s="83"/>
    </row>
    <row r="12" spans="2:22" ht="12.75" customHeight="1">
      <c r="B12" s="80" t="s">
        <v>24</v>
      </c>
      <c r="C12" s="80" t="s">
        <v>117</v>
      </c>
      <c r="D12" s="80"/>
      <c r="E12" s="441">
        <v>286718</v>
      </c>
      <c r="F12" s="85">
        <v>278806</v>
      </c>
      <c r="G12" s="82">
        <v>273962</v>
      </c>
      <c r="H12" s="679">
        <v>267834</v>
      </c>
      <c r="I12" s="82">
        <v>275192</v>
      </c>
      <c r="J12" s="82">
        <v>278747</v>
      </c>
      <c r="K12" s="85">
        <v>277528</v>
      </c>
      <c r="L12" s="85">
        <v>290198</v>
      </c>
      <c r="M12" s="441">
        <v>1107320</v>
      </c>
      <c r="N12" s="85">
        <v>1121665</v>
      </c>
      <c r="O12" s="199"/>
      <c r="P12" s="83"/>
      <c r="Q12" s="83"/>
      <c r="R12" s="83"/>
      <c r="S12" s="83"/>
      <c r="T12" s="83"/>
      <c r="U12" s="83"/>
      <c r="V12" s="83"/>
    </row>
    <row r="13" spans="2:22" ht="12.75" customHeight="1">
      <c r="B13" s="80" t="s">
        <v>123</v>
      </c>
      <c r="C13" s="80"/>
      <c r="D13" s="80"/>
      <c r="E13" s="686"/>
      <c r="F13" s="91"/>
      <c r="G13" s="86"/>
      <c r="H13" s="687"/>
      <c r="I13" s="86"/>
      <c r="J13" s="86"/>
      <c r="K13" s="87"/>
      <c r="L13" s="87"/>
      <c r="M13" s="686"/>
      <c r="N13" s="87"/>
      <c r="O13" s="199"/>
      <c r="P13" s="83"/>
      <c r="Q13" s="83"/>
      <c r="R13" s="83"/>
      <c r="S13" s="83"/>
      <c r="T13" s="83"/>
      <c r="U13" s="83"/>
      <c r="V13" s="83"/>
    </row>
    <row r="14" spans="2:22" ht="12.75" customHeight="1">
      <c r="B14" s="80" t="s">
        <v>24</v>
      </c>
      <c r="C14" s="80" t="s">
        <v>124</v>
      </c>
      <c r="D14" s="80"/>
      <c r="E14" s="441">
        <v>78695</v>
      </c>
      <c r="F14" s="85">
        <v>74787</v>
      </c>
      <c r="G14" s="82">
        <v>76603</v>
      </c>
      <c r="H14" s="679">
        <v>77599</v>
      </c>
      <c r="I14" s="82">
        <v>82434</v>
      </c>
      <c r="J14" s="82">
        <v>89088</v>
      </c>
      <c r="K14" s="84">
        <v>93147</v>
      </c>
      <c r="L14" s="84">
        <v>99378</v>
      </c>
      <c r="M14" s="441">
        <v>307684</v>
      </c>
      <c r="N14" s="84">
        <v>364047</v>
      </c>
      <c r="O14" s="199"/>
      <c r="P14" s="83"/>
      <c r="Q14" s="83"/>
      <c r="R14" s="83"/>
      <c r="S14" s="83"/>
      <c r="T14" s="83"/>
      <c r="U14" s="83"/>
      <c r="V14" s="83"/>
    </row>
    <row r="15" spans="2:22" ht="12.75" customHeight="1">
      <c r="B15" s="80" t="s">
        <v>24</v>
      </c>
      <c r="C15" s="80" t="s">
        <v>125</v>
      </c>
      <c r="D15" s="80"/>
      <c r="E15" s="441">
        <v>51096</v>
      </c>
      <c r="F15" s="85">
        <v>52269</v>
      </c>
      <c r="G15" s="82">
        <v>55278</v>
      </c>
      <c r="H15" s="679">
        <v>55892</v>
      </c>
      <c r="I15" s="82">
        <v>60435</v>
      </c>
      <c r="J15" s="82">
        <v>59932</v>
      </c>
      <c r="K15" s="84">
        <v>63302</v>
      </c>
      <c r="L15" s="84">
        <v>67021</v>
      </c>
      <c r="M15" s="441">
        <v>214535</v>
      </c>
      <c r="N15" s="84">
        <v>250690</v>
      </c>
      <c r="O15" s="199"/>
      <c r="P15" s="83"/>
      <c r="Q15" s="83"/>
      <c r="R15" s="83"/>
      <c r="S15" s="83"/>
      <c r="T15" s="83"/>
      <c r="U15" s="83"/>
      <c r="V15" s="83"/>
    </row>
    <row r="16" spans="2:22" ht="12.75" customHeight="1">
      <c r="B16" s="80" t="s">
        <v>24</v>
      </c>
      <c r="C16" s="195" t="s">
        <v>126</v>
      </c>
      <c r="D16" s="80"/>
      <c r="E16" s="441">
        <v>231</v>
      </c>
      <c r="F16" s="85">
        <v>327</v>
      </c>
      <c r="G16" s="82">
        <v>152</v>
      </c>
      <c r="H16" s="679">
        <v>191</v>
      </c>
      <c r="I16" s="82">
        <v>926</v>
      </c>
      <c r="J16" s="82">
        <v>1726</v>
      </c>
      <c r="K16" s="82">
        <v>1497</v>
      </c>
      <c r="L16" s="82">
        <v>1206</v>
      </c>
      <c r="M16" s="441">
        <v>901</v>
      </c>
      <c r="N16" s="82">
        <v>5355</v>
      </c>
      <c r="O16" s="199"/>
      <c r="P16" s="83"/>
      <c r="Q16" s="83"/>
      <c r="R16" s="83"/>
      <c r="S16" s="83"/>
      <c r="T16" s="83"/>
      <c r="U16" s="83"/>
      <c r="V16" s="83"/>
    </row>
    <row r="17" spans="2:22" ht="12.75" customHeight="1">
      <c r="B17" s="80"/>
      <c r="C17" s="80" t="s">
        <v>127</v>
      </c>
      <c r="D17" s="80"/>
      <c r="E17" s="441">
        <v>744</v>
      </c>
      <c r="F17" s="85">
        <v>571</v>
      </c>
      <c r="G17" s="88">
        <v>90</v>
      </c>
      <c r="H17" s="688">
        <v>186</v>
      </c>
      <c r="I17" s="88">
        <v>280</v>
      </c>
      <c r="J17" s="82">
        <v>570</v>
      </c>
      <c r="K17" s="82">
        <v>875</v>
      </c>
      <c r="L17" s="82">
        <v>2442</v>
      </c>
      <c r="M17" s="441">
        <v>1591</v>
      </c>
      <c r="N17" s="82">
        <v>4167</v>
      </c>
      <c r="O17" s="199"/>
      <c r="P17" s="83"/>
      <c r="Q17" s="83"/>
      <c r="R17" s="83"/>
      <c r="S17" s="83"/>
      <c r="T17" s="83"/>
      <c r="U17" s="83"/>
      <c r="V17" s="83"/>
    </row>
    <row r="18" spans="2:22" ht="12.75" customHeight="1">
      <c r="B18" s="689" t="s">
        <v>24</v>
      </c>
      <c r="C18" s="689" t="s">
        <v>117</v>
      </c>
      <c r="D18" s="689"/>
      <c r="E18" s="690">
        <v>130766</v>
      </c>
      <c r="F18" s="691">
        <v>127954</v>
      </c>
      <c r="G18" s="692">
        <v>132123</v>
      </c>
      <c r="H18" s="693">
        <v>133868</v>
      </c>
      <c r="I18" s="692">
        <v>144075</v>
      </c>
      <c r="J18" s="692">
        <v>151316</v>
      </c>
      <c r="K18" s="691">
        <v>158821</v>
      </c>
      <c r="L18" s="691">
        <v>170047</v>
      </c>
      <c r="M18" s="690">
        <v>524711</v>
      </c>
      <c r="N18" s="691">
        <v>624259</v>
      </c>
      <c r="O18" s="199"/>
      <c r="P18" s="83"/>
      <c r="Q18" s="83"/>
      <c r="R18" s="83"/>
      <c r="S18" s="83"/>
      <c r="T18" s="83"/>
      <c r="U18" s="83"/>
      <c r="V18" s="83"/>
    </row>
    <row r="19" spans="2:22" ht="12.75" customHeight="1">
      <c r="B19" s="80" t="s">
        <v>68</v>
      </c>
      <c r="C19" s="80"/>
      <c r="D19" s="80"/>
      <c r="E19" s="441">
        <v>155952</v>
      </c>
      <c r="F19" s="85">
        <v>150852</v>
      </c>
      <c r="G19" s="82">
        <v>141839</v>
      </c>
      <c r="H19" s="679">
        <v>133966</v>
      </c>
      <c r="I19" s="82">
        <v>131117</v>
      </c>
      <c r="J19" s="82">
        <v>127431</v>
      </c>
      <c r="K19" s="85">
        <v>118707</v>
      </c>
      <c r="L19" s="85">
        <v>120151</v>
      </c>
      <c r="M19" s="441">
        <v>582609</v>
      </c>
      <c r="N19" s="85">
        <v>497406</v>
      </c>
      <c r="O19" s="199"/>
      <c r="P19" s="83"/>
      <c r="Q19" s="83"/>
      <c r="R19" s="83"/>
      <c r="S19" s="83"/>
      <c r="T19" s="83"/>
      <c r="U19" s="83"/>
      <c r="V19" s="83"/>
    </row>
    <row r="20" spans="2:22" ht="12.75" customHeight="1">
      <c r="B20" s="80" t="s">
        <v>128</v>
      </c>
      <c r="C20" s="80"/>
      <c r="D20" s="80"/>
      <c r="E20" s="686"/>
      <c r="F20" s="91"/>
      <c r="G20" s="86"/>
      <c r="H20" s="687"/>
      <c r="I20" s="86"/>
      <c r="J20" s="86"/>
      <c r="K20" s="87"/>
      <c r="L20" s="87"/>
      <c r="M20" s="686"/>
      <c r="N20" s="87"/>
      <c r="O20" s="199"/>
      <c r="P20" s="83"/>
      <c r="Q20" s="83"/>
      <c r="R20" s="83"/>
      <c r="S20" s="83"/>
      <c r="T20" s="83"/>
      <c r="U20" s="83"/>
      <c r="V20" s="83"/>
    </row>
    <row r="21" spans="2:22" ht="12.75" customHeight="1">
      <c r="B21" s="80" t="s">
        <v>24</v>
      </c>
      <c r="C21" s="80" t="s">
        <v>129</v>
      </c>
      <c r="D21" s="80"/>
      <c r="E21" s="441">
        <v>5355</v>
      </c>
      <c r="F21" s="85">
        <v>5629</v>
      </c>
      <c r="G21" s="82">
        <v>5598</v>
      </c>
      <c r="H21" s="679">
        <v>5575</v>
      </c>
      <c r="I21" s="82">
        <v>5711</v>
      </c>
      <c r="J21" s="82">
        <v>5025</v>
      </c>
      <c r="K21" s="84">
        <v>5130</v>
      </c>
      <c r="L21" s="84">
        <v>6723</v>
      </c>
      <c r="M21" s="441">
        <v>22157</v>
      </c>
      <c r="N21" s="84">
        <v>22589</v>
      </c>
      <c r="O21" s="199"/>
      <c r="P21" s="83"/>
      <c r="Q21" s="83"/>
      <c r="R21" s="83"/>
      <c r="S21" s="83"/>
      <c r="T21" s="83"/>
      <c r="U21" s="83"/>
      <c r="V21" s="83"/>
    </row>
    <row r="22" spans="2:22" ht="12.75" customHeight="1">
      <c r="B22" s="80" t="s">
        <v>24</v>
      </c>
      <c r="C22" s="80" t="s">
        <v>559</v>
      </c>
      <c r="D22" s="80"/>
      <c r="E22" s="441">
        <v>8343</v>
      </c>
      <c r="F22" s="85">
        <v>4569</v>
      </c>
      <c r="G22" s="82">
        <v>4907</v>
      </c>
      <c r="H22" s="679">
        <v>-1461</v>
      </c>
      <c r="I22" s="82">
        <v>2732</v>
      </c>
      <c r="J22" s="82">
        <v>4367</v>
      </c>
      <c r="K22" s="85">
        <v>8653</v>
      </c>
      <c r="L22" s="82">
        <v>-8531</v>
      </c>
      <c r="M22" s="441">
        <v>16358</v>
      </c>
      <c r="N22" s="85">
        <v>7221</v>
      </c>
      <c r="O22" s="199"/>
      <c r="P22" s="83"/>
      <c r="Q22" s="83"/>
      <c r="R22" s="83"/>
      <c r="S22" s="83"/>
      <c r="T22" s="83"/>
      <c r="U22" s="83"/>
      <c r="V22" s="83"/>
    </row>
    <row r="23" spans="2:22" ht="12.75" customHeight="1">
      <c r="B23" s="80"/>
      <c r="C23" s="80" t="s">
        <v>130</v>
      </c>
      <c r="D23" s="80"/>
      <c r="E23" s="441">
        <v>0</v>
      </c>
      <c r="F23" s="85"/>
      <c r="G23" s="82"/>
      <c r="H23" s="679"/>
      <c r="I23" s="82"/>
      <c r="J23" s="82"/>
      <c r="K23" s="84"/>
      <c r="L23" s="84"/>
      <c r="M23" s="441"/>
      <c r="N23" s="84"/>
      <c r="O23" s="199"/>
      <c r="P23" s="83"/>
      <c r="Q23" s="83"/>
      <c r="R23" s="83"/>
      <c r="S23" s="83"/>
      <c r="T23" s="83"/>
      <c r="U23" s="83"/>
      <c r="V23" s="83"/>
    </row>
    <row r="24" spans="2:22" ht="12.75" customHeight="1">
      <c r="B24" s="680" t="s">
        <v>24</v>
      </c>
      <c r="C24" s="680" t="s">
        <v>131</v>
      </c>
      <c r="D24" s="89"/>
      <c r="E24" s="441">
        <v>2213</v>
      </c>
      <c r="F24" s="85">
        <v>1050</v>
      </c>
      <c r="G24" s="683">
        <v>6430</v>
      </c>
      <c r="H24" s="684">
        <v>12090</v>
      </c>
      <c r="I24" s="683">
        <v>12390</v>
      </c>
      <c r="J24" s="683">
        <v>11885</v>
      </c>
      <c r="K24" s="682">
        <v>-1160</v>
      </c>
      <c r="L24" s="682">
        <v>6502</v>
      </c>
      <c r="M24" s="441">
        <v>21783</v>
      </c>
      <c r="N24" s="682">
        <v>29617</v>
      </c>
      <c r="O24" s="199"/>
      <c r="P24" s="83"/>
      <c r="Q24" s="83"/>
      <c r="R24" s="83"/>
      <c r="S24" s="83"/>
      <c r="T24" s="83"/>
      <c r="U24" s="83"/>
      <c r="V24" s="83"/>
    </row>
    <row r="25" spans="2:22" ht="12.75" customHeight="1">
      <c r="B25" s="689" t="s">
        <v>24</v>
      </c>
      <c r="C25" s="689"/>
      <c r="D25" s="689"/>
      <c r="E25" s="690">
        <v>15911</v>
      </c>
      <c r="F25" s="691">
        <v>11248</v>
      </c>
      <c r="G25" s="692">
        <v>16935</v>
      </c>
      <c r="H25" s="693">
        <v>16204</v>
      </c>
      <c r="I25" s="692">
        <v>20833</v>
      </c>
      <c r="J25" s="692">
        <v>21277</v>
      </c>
      <c r="K25" s="691">
        <v>12623</v>
      </c>
      <c r="L25" s="691">
        <v>4694</v>
      </c>
      <c r="M25" s="690">
        <v>60298</v>
      </c>
      <c r="N25" s="691">
        <v>59427</v>
      </c>
      <c r="O25" s="199"/>
      <c r="P25" s="83"/>
      <c r="Q25" s="83"/>
      <c r="R25" s="83"/>
      <c r="S25" s="83"/>
      <c r="T25" s="83"/>
      <c r="U25" s="83"/>
      <c r="V25" s="83"/>
    </row>
    <row r="26" spans="2:22" ht="12.75" customHeight="1">
      <c r="B26" s="80" t="s">
        <v>69</v>
      </c>
      <c r="C26" s="80"/>
      <c r="D26" s="80"/>
      <c r="E26" s="441">
        <v>171863</v>
      </c>
      <c r="F26" s="85">
        <v>162100</v>
      </c>
      <c r="G26" s="82">
        <v>158774</v>
      </c>
      <c r="H26" s="679">
        <v>150170</v>
      </c>
      <c r="I26" s="82">
        <v>151950</v>
      </c>
      <c r="J26" s="82">
        <v>148708</v>
      </c>
      <c r="K26" s="85">
        <v>131330</v>
      </c>
      <c r="L26" s="85">
        <v>124845</v>
      </c>
      <c r="M26" s="441">
        <v>642907</v>
      </c>
      <c r="N26" s="85">
        <v>556833</v>
      </c>
      <c r="O26" s="199"/>
      <c r="P26" s="83"/>
      <c r="Q26" s="83"/>
      <c r="R26" s="83"/>
      <c r="S26" s="83"/>
      <c r="T26" s="83"/>
      <c r="U26" s="83"/>
      <c r="V26" s="83"/>
    </row>
    <row r="27" spans="2:22" ht="12.75" customHeight="1">
      <c r="B27" s="80" t="s">
        <v>132</v>
      </c>
      <c r="C27" s="80"/>
      <c r="D27" s="80"/>
      <c r="E27" s="686">
        <v>-1420</v>
      </c>
      <c r="F27" s="91">
        <v>-3500</v>
      </c>
      <c r="G27" s="86">
        <v>-1982</v>
      </c>
      <c r="H27" s="687">
        <v>-772</v>
      </c>
      <c r="I27" s="86">
        <v>103</v>
      </c>
      <c r="J27" s="86">
        <v>-2357</v>
      </c>
      <c r="K27" s="87">
        <v>8847</v>
      </c>
      <c r="L27" s="87">
        <v>35687</v>
      </c>
      <c r="M27" s="686">
        <v>-7674</v>
      </c>
      <c r="N27" s="87">
        <v>42280</v>
      </c>
      <c r="O27" s="199"/>
      <c r="P27" s="83"/>
      <c r="Q27" s="83"/>
      <c r="R27" s="83"/>
      <c r="S27" s="83"/>
      <c r="T27" s="83"/>
      <c r="U27" s="83"/>
      <c r="V27" s="83"/>
    </row>
    <row r="28" spans="2:22" ht="12.75" customHeight="1">
      <c r="B28" s="694" t="s">
        <v>133</v>
      </c>
      <c r="C28" s="694"/>
      <c r="D28" s="694"/>
      <c r="E28" s="90">
        <v>173283</v>
      </c>
      <c r="F28" s="695">
        <v>165600</v>
      </c>
      <c r="G28" s="696">
        <v>160756</v>
      </c>
      <c r="H28" s="697">
        <v>150942</v>
      </c>
      <c r="I28" s="696">
        <v>151847</v>
      </c>
      <c r="J28" s="696">
        <v>151065</v>
      </c>
      <c r="K28" s="695">
        <v>122483</v>
      </c>
      <c r="L28" s="695">
        <v>89158</v>
      </c>
      <c r="M28" s="90">
        <v>650581</v>
      </c>
      <c r="N28" s="695">
        <v>514553</v>
      </c>
      <c r="O28" s="199"/>
      <c r="P28" s="83"/>
      <c r="Q28" s="83"/>
      <c r="R28" s="83"/>
      <c r="S28" s="83"/>
      <c r="T28" s="83"/>
      <c r="U28" s="83"/>
      <c r="V28" s="83"/>
    </row>
    <row r="29" spans="2:22" ht="12.75" customHeight="1">
      <c r="B29" s="80" t="s">
        <v>134</v>
      </c>
      <c r="C29" s="80"/>
      <c r="D29" s="80"/>
      <c r="E29" s="686"/>
      <c r="F29" s="91"/>
      <c r="G29" s="86"/>
      <c r="H29" s="687"/>
      <c r="I29" s="86"/>
      <c r="J29" s="86"/>
      <c r="K29" s="87"/>
      <c r="L29" s="87"/>
      <c r="M29" s="686"/>
      <c r="N29" s="87"/>
      <c r="O29" s="199"/>
      <c r="P29" s="83"/>
      <c r="Q29" s="83"/>
      <c r="R29" s="83"/>
      <c r="S29" s="83"/>
      <c r="T29" s="83"/>
      <c r="U29" s="83"/>
      <c r="V29" s="83"/>
    </row>
    <row r="30" spans="2:22" ht="12.75" customHeight="1">
      <c r="B30" s="80" t="s">
        <v>24</v>
      </c>
      <c r="C30" s="80" t="s">
        <v>135</v>
      </c>
      <c r="D30" s="80"/>
      <c r="E30" s="441">
        <v>34166</v>
      </c>
      <c r="F30" s="85">
        <v>33430</v>
      </c>
      <c r="G30" s="82">
        <v>32396</v>
      </c>
      <c r="H30" s="679">
        <v>28973</v>
      </c>
      <c r="I30" s="82">
        <v>28448</v>
      </c>
      <c r="J30" s="82">
        <v>26589</v>
      </c>
      <c r="K30" s="84">
        <v>26253</v>
      </c>
      <c r="L30" s="85">
        <v>26895</v>
      </c>
      <c r="M30" s="441">
        <v>128965</v>
      </c>
      <c r="N30" s="84">
        <v>108185</v>
      </c>
      <c r="O30" s="199"/>
      <c r="P30" s="83"/>
      <c r="Q30" s="83"/>
      <c r="R30" s="83"/>
      <c r="S30" s="83"/>
      <c r="T30" s="83"/>
      <c r="U30" s="83"/>
      <c r="V30" s="83"/>
    </row>
    <row r="31" spans="2:22" ht="12.75" customHeight="1">
      <c r="B31" s="680" t="s">
        <v>24</v>
      </c>
      <c r="C31" s="80" t="s">
        <v>122</v>
      </c>
      <c r="D31" s="80"/>
      <c r="E31" s="681">
        <v>36261</v>
      </c>
      <c r="F31" s="682">
        <v>34012</v>
      </c>
      <c r="G31" s="683">
        <v>32594</v>
      </c>
      <c r="H31" s="684">
        <v>28344</v>
      </c>
      <c r="I31" s="683">
        <v>26900</v>
      </c>
      <c r="J31" s="683">
        <v>26476</v>
      </c>
      <c r="K31" s="685">
        <v>25214</v>
      </c>
      <c r="L31" s="682">
        <v>27285</v>
      </c>
      <c r="M31" s="681">
        <v>131211</v>
      </c>
      <c r="N31" s="685">
        <v>105875</v>
      </c>
      <c r="O31" s="199"/>
      <c r="P31" s="83"/>
      <c r="Q31" s="83"/>
      <c r="R31" s="83"/>
      <c r="S31" s="83"/>
      <c r="T31" s="83"/>
      <c r="U31" s="83"/>
      <c r="V31" s="83"/>
    </row>
    <row r="32" spans="2:22" ht="12.75" customHeight="1">
      <c r="B32" s="689" t="s">
        <v>24</v>
      </c>
      <c r="C32" s="689" t="s">
        <v>117</v>
      </c>
      <c r="D32" s="689"/>
      <c r="E32" s="681">
        <v>70427</v>
      </c>
      <c r="F32" s="682">
        <v>67442</v>
      </c>
      <c r="G32" s="683">
        <v>64990</v>
      </c>
      <c r="H32" s="684">
        <v>57317</v>
      </c>
      <c r="I32" s="683">
        <v>55348</v>
      </c>
      <c r="J32" s="683">
        <v>53065</v>
      </c>
      <c r="K32" s="682">
        <v>51467</v>
      </c>
      <c r="L32" s="682">
        <v>54180</v>
      </c>
      <c r="M32" s="681">
        <v>260176</v>
      </c>
      <c r="N32" s="682">
        <v>214060</v>
      </c>
      <c r="O32" s="199"/>
      <c r="P32" s="83"/>
      <c r="Q32" s="83"/>
      <c r="R32" s="83"/>
      <c r="S32" s="83"/>
      <c r="T32" s="83"/>
      <c r="U32" s="83"/>
      <c r="V32" s="83"/>
    </row>
    <row r="33" spans="2:22" ht="12.75" customHeight="1">
      <c r="B33" s="80" t="s">
        <v>137</v>
      </c>
      <c r="C33" s="80"/>
      <c r="D33" s="80"/>
      <c r="E33" s="441">
        <v>102856</v>
      </c>
      <c r="F33" s="85">
        <v>98158</v>
      </c>
      <c r="G33" s="82">
        <v>95766</v>
      </c>
      <c r="H33" s="679">
        <v>93625</v>
      </c>
      <c r="I33" s="82">
        <v>96499</v>
      </c>
      <c r="J33" s="82">
        <v>98000</v>
      </c>
      <c r="K33" s="85">
        <v>71016</v>
      </c>
      <c r="L33" s="85">
        <v>34978</v>
      </c>
      <c r="M33" s="441">
        <v>390405</v>
      </c>
      <c r="N33" s="85">
        <v>300493</v>
      </c>
      <c r="O33" s="199"/>
      <c r="P33" s="83"/>
      <c r="Q33" s="83"/>
      <c r="R33" s="83"/>
      <c r="S33" s="83"/>
      <c r="T33" s="83"/>
      <c r="U33" s="83"/>
      <c r="V33" s="83"/>
    </row>
    <row r="34" spans="2:22" ht="12.75" customHeight="1">
      <c r="B34" s="80" t="s">
        <v>138</v>
      </c>
      <c r="C34" s="80"/>
      <c r="D34" s="80"/>
      <c r="E34" s="686"/>
      <c r="F34" s="91"/>
      <c r="G34" s="86"/>
      <c r="H34" s="687"/>
      <c r="I34" s="86"/>
      <c r="J34" s="86"/>
      <c r="K34" s="87"/>
      <c r="L34" s="91"/>
      <c r="M34" s="686"/>
      <c r="N34" s="87"/>
      <c r="O34" s="199"/>
      <c r="P34" s="83"/>
      <c r="Q34" s="83"/>
      <c r="R34" s="83"/>
      <c r="S34" s="83"/>
      <c r="T34" s="83"/>
      <c r="U34" s="83"/>
      <c r="V34" s="83"/>
    </row>
    <row r="35" spans="2:22" ht="12.75" customHeight="1">
      <c r="B35" s="80" t="s">
        <v>24</v>
      </c>
      <c r="C35" s="80" t="s">
        <v>139</v>
      </c>
      <c r="D35" s="80"/>
      <c r="E35" s="686">
        <v>29720</v>
      </c>
      <c r="F35" s="91">
        <v>23102</v>
      </c>
      <c r="G35" s="86">
        <v>20698</v>
      </c>
      <c r="H35" s="687">
        <v>22042</v>
      </c>
      <c r="I35" s="86">
        <v>19885</v>
      </c>
      <c r="J35" s="86">
        <v>18927</v>
      </c>
      <c r="K35" s="87">
        <v>16106</v>
      </c>
      <c r="L35" s="87">
        <v>15580</v>
      </c>
      <c r="M35" s="686">
        <v>95562</v>
      </c>
      <c r="N35" s="87">
        <v>70498</v>
      </c>
      <c r="O35" s="199"/>
      <c r="P35" s="83"/>
      <c r="Q35" s="83"/>
      <c r="R35" s="83"/>
      <c r="S35" s="83"/>
      <c r="T35" s="83"/>
      <c r="U35" s="83"/>
      <c r="V35" s="83"/>
    </row>
    <row r="36" spans="2:22" ht="12.75" customHeight="1">
      <c r="B36" s="680" t="s">
        <v>24</v>
      </c>
      <c r="C36" s="680" t="s">
        <v>140</v>
      </c>
      <c r="D36" s="80"/>
      <c r="E36" s="681">
        <v>-6926</v>
      </c>
      <c r="F36" s="682">
        <v>2583</v>
      </c>
      <c r="G36" s="683">
        <v>4267</v>
      </c>
      <c r="H36" s="684">
        <v>2389</v>
      </c>
      <c r="I36" s="683">
        <v>5190</v>
      </c>
      <c r="J36" s="683">
        <v>5145</v>
      </c>
      <c r="K36" s="685">
        <v>2428</v>
      </c>
      <c r="L36" s="683">
        <v>-6572</v>
      </c>
      <c r="M36" s="681">
        <v>2313</v>
      </c>
      <c r="N36" s="685">
        <v>6191</v>
      </c>
      <c r="O36" s="199"/>
      <c r="P36" s="83"/>
      <c r="Q36" s="83"/>
      <c r="R36" s="83"/>
      <c r="S36" s="83"/>
      <c r="T36" s="83"/>
      <c r="U36" s="83"/>
      <c r="V36" s="83"/>
    </row>
    <row r="37" spans="2:22" ht="12.75" customHeight="1">
      <c r="B37" s="689" t="s">
        <v>24</v>
      </c>
      <c r="C37" s="689" t="s">
        <v>117</v>
      </c>
      <c r="D37" s="689"/>
      <c r="E37" s="690">
        <v>22794</v>
      </c>
      <c r="F37" s="691">
        <v>25685</v>
      </c>
      <c r="G37" s="692">
        <v>24965</v>
      </c>
      <c r="H37" s="693">
        <v>24431</v>
      </c>
      <c r="I37" s="692">
        <v>25075</v>
      </c>
      <c r="J37" s="692">
        <v>24072</v>
      </c>
      <c r="K37" s="691">
        <v>18534</v>
      </c>
      <c r="L37" s="691">
        <v>9008</v>
      </c>
      <c r="M37" s="690">
        <v>97875</v>
      </c>
      <c r="N37" s="691">
        <v>76689</v>
      </c>
      <c r="O37" s="199"/>
      <c r="P37" s="83"/>
      <c r="Q37" s="83"/>
      <c r="R37" s="83"/>
      <c r="S37" s="83"/>
      <c r="T37" s="83"/>
      <c r="U37" s="83"/>
      <c r="V37" s="83"/>
    </row>
    <row r="38" spans="2:22" ht="12.75" customHeight="1">
      <c r="B38" s="689" t="s">
        <v>66</v>
      </c>
      <c r="C38" s="689"/>
      <c r="D38" s="689"/>
      <c r="E38" s="690">
        <v>80062</v>
      </c>
      <c r="F38" s="691">
        <v>72473</v>
      </c>
      <c r="G38" s="692">
        <v>70801</v>
      </c>
      <c r="H38" s="693">
        <v>69194</v>
      </c>
      <c r="I38" s="692">
        <v>71424</v>
      </c>
      <c r="J38" s="692">
        <v>73928</v>
      </c>
      <c r="K38" s="691">
        <v>52482</v>
      </c>
      <c r="L38" s="691">
        <v>25970</v>
      </c>
      <c r="M38" s="690">
        <v>292530</v>
      </c>
      <c r="N38" s="691">
        <v>223804</v>
      </c>
      <c r="O38" s="199"/>
      <c r="P38" s="83"/>
      <c r="Q38" s="83"/>
      <c r="R38" s="83"/>
      <c r="S38" s="83"/>
      <c r="T38" s="83"/>
      <c r="U38" s="83"/>
      <c r="V38" s="83"/>
    </row>
    <row r="39" spans="2:22" ht="10.35" customHeight="1">
      <c r="B39" s="80"/>
      <c r="C39" s="80"/>
      <c r="D39" s="80"/>
      <c r="E39" s="686"/>
      <c r="F39" s="91"/>
      <c r="G39" s="86"/>
      <c r="H39" s="687"/>
      <c r="I39" s="86"/>
      <c r="J39" s="86"/>
      <c r="K39" s="87"/>
      <c r="L39" s="87"/>
      <c r="M39" s="686"/>
      <c r="N39" s="87"/>
      <c r="O39" s="199"/>
      <c r="P39" s="83"/>
      <c r="Q39" s="83"/>
      <c r="R39" s="83"/>
      <c r="S39" s="83"/>
      <c r="T39" s="83"/>
      <c r="U39" s="83"/>
      <c r="V39" s="83"/>
    </row>
    <row r="40" spans="2:22" ht="12.75" customHeight="1">
      <c r="B40" s="680" t="s">
        <v>141</v>
      </c>
      <c r="C40" s="680"/>
      <c r="D40" s="80"/>
      <c r="E40" s="698">
        <v>1089</v>
      </c>
      <c r="F40" s="699">
        <v>1099</v>
      </c>
      <c r="G40" s="700">
        <v>1111</v>
      </c>
      <c r="H40" s="701">
        <v>1114</v>
      </c>
      <c r="I40" s="700">
        <v>1120</v>
      </c>
      <c r="J40" s="700">
        <v>1119</v>
      </c>
      <c r="K40" s="702">
        <v>1119</v>
      </c>
      <c r="L40" s="702">
        <v>1119</v>
      </c>
      <c r="M40" s="698">
        <v>4413</v>
      </c>
      <c r="N40" s="702">
        <v>4477</v>
      </c>
      <c r="O40" s="199"/>
      <c r="P40" s="83"/>
      <c r="Q40" s="83"/>
      <c r="R40" s="83"/>
      <c r="S40" s="83"/>
      <c r="T40" s="83"/>
      <c r="U40" s="83"/>
      <c r="V40" s="83"/>
    </row>
    <row r="41" spans="2:22" ht="12.75" customHeight="1">
      <c r="B41" s="689" t="s">
        <v>67</v>
      </c>
      <c r="C41" s="689"/>
      <c r="D41" s="689"/>
      <c r="E41" s="690">
        <v>78973</v>
      </c>
      <c r="F41" s="691">
        <v>71374</v>
      </c>
      <c r="G41" s="692">
        <v>69690</v>
      </c>
      <c r="H41" s="693">
        <v>68080</v>
      </c>
      <c r="I41" s="692">
        <v>70304</v>
      </c>
      <c r="J41" s="692">
        <v>72809</v>
      </c>
      <c r="K41" s="691">
        <v>51363</v>
      </c>
      <c r="L41" s="691">
        <v>24851</v>
      </c>
      <c r="M41" s="690">
        <v>288117</v>
      </c>
      <c r="N41" s="691">
        <v>219327</v>
      </c>
      <c r="O41" s="199"/>
      <c r="P41" s="83"/>
      <c r="Q41" s="83"/>
      <c r="R41" s="83"/>
      <c r="S41" s="83"/>
      <c r="T41" s="83"/>
      <c r="U41" s="83"/>
      <c r="V41" s="83"/>
    </row>
    <row r="42" spans="2:22" ht="6.95" customHeight="1">
      <c r="B42" s="80"/>
      <c r="C42" s="80"/>
      <c r="D42" s="80"/>
      <c r="E42" s="686"/>
      <c r="F42" s="91"/>
      <c r="G42" s="86"/>
      <c r="H42" s="687"/>
      <c r="I42" s="86"/>
      <c r="J42" s="210"/>
      <c r="K42" s="87"/>
      <c r="L42" s="87"/>
      <c r="M42" s="686"/>
      <c r="N42" s="87"/>
      <c r="O42" s="199"/>
      <c r="P42" s="83"/>
      <c r="Q42" s="83"/>
      <c r="R42" s="83"/>
      <c r="S42" s="83"/>
      <c r="T42" s="83"/>
      <c r="U42" s="83"/>
      <c r="V42" s="83"/>
    </row>
    <row r="43" spans="2:22" ht="12.75" customHeight="1">
      <c r="B43" s="92" t="s">
        <v>142</v>
      </c>
      <c r="C43" s="80"/>
      <c r="D43" s="80"/>
      <c r="E43" s="686"/>
      <c r="F43" s="91"/>
      <c r="G43" s="86"/>
      <c r="H43" s="687"/>
      <c r="I43" s="86"/>
      <c r="J43" s="210"/>
      <c r="K43" s="87"/>
      <c r="L43" s="87"/>
      <c r="M43" s="686"/>
      <c r="N43" s="87"/>
      <c r="O43" s="199"/>
      <c r="P43" s="83"/>
      <c r="Q43" s="83"/>
      <c r="R43" s="83"/>
      <c r="S43" s="83"/>
      <c r="T43" s="83"/>
      <c r="U43" s="83"/>
      <c r="V43" s="83"/>
    </row>
    <row r="44" spans="2:22" ht="12.75" customHeight="1">
      <c r="B44" s="92" t="s">
        <v>143</v>
      </c>
      <c r="C44" s="92" t="s">
        <v>144</v>
      </c>
      <c r="D44" s="547"/>
      <c r="E44" s="703">
        <v>34048160</v>
      </c>
      <c r="F44" s="566">
        <v>33974960</v>
      </c>
      <c r="G44" s="566">
        <v>33925158</v>
      </c>
      <c r="H44" s="704">
        <v>33836080</v>
      </c>
      <c r="I44" s="127">
        <v>33684892</v>
      </c>
      <c r="J44" s="127">
        <v>33624868</v>
      </c>
      <c r="K44" s="127">
        <v>33614634</v>
      </c>
      <c r="L44" s="85">
        <v>33600820</v>
      </c>
      <c r="M44" s="703">
        <v>33946749</v>
      </c>
      <c r="N44" s="127">
        <v>33631432</v>
      </c>
      <c r="O44" s="199"/>
      <c r="P44" s="199"/>
      <c r="Q44" s="199"/>
      <c r="R44" s="199"/>
      <c r="S44" s="199"/>
      <c r="T44" s="199"/>
      <c r="U44" s="199"/>
      <c r="V44" s="83"/>
    </row>
    <row r="45" spans="2:22" ht="12.75" customHeight="1">
      <c r="B45" s="92"/>
      <c r="C45" s="92" t="s">
        <v>145</v>
      </c>
      <c r="D45" s="547"/>
      <c r="E45" s="703">
        <v>34538314</v>
      </c>
      <c r="F45" s="566">
        <v>34492008</v>
      </c>
      <c r="G45" s="566">
        <v>34434216</v>
      </c>
      <c r="H45" s="704">
        <v>34314264</v>
      </c>
      <c r="I45" s="127">
        <v>34018676</v>
      </c>
      <c r="J45" s="127">
        <v>33829624</v>
      </c>
      <c r="K45" s="127">
        <v>33714772</v>
      </c>
      <c r="L45" s="85">
        <v>33978454</v>
      </c>
      <c r="M45" s="703">
        <v>34445443</v>
      </c>
      <c r="N45" s="127">
        <v>33885255</v>
      </c>
      <c r="O45" s="199"/>
      <c r="P45" s="199"/>
      <c r="Q45" s="199"/>
      <c r="R45" s="199"/>
      <c r="S45" s="199"/>
      <c r="T45" s="199"/>
      <c r="U45" s="199"/>
      <c r="V45" s="83"/>
    </row>
    <row r="46" spans="2:22" ht="6.95" customHeight="1">
      <c r="B46" s="92"/>
      <c r="C46" s="195"/>
      <c r="D46" s="195"/>
      <c r="E46" s="705"/>
      <c r="F46" s="211"/>
      <c r="G46" s="211"/>
      <c r="H46" s="706"/>
      <c r="I46" s="211"/>
      <c r="J46" s="567"/>
      <c r="K46" s="211"/>
      <c r="L46" s="211"/>
      <c r="M46" s="705"/>
      <c r="N46" s="211"/>
      <c r="O46" s="199"/>
      <c r="P46" s="83"/>
      <c r="Q46" s="83"/>
      <c r="R46" s="83"/>
      <c r="S46" s="83"/>
      <c r="T46" s="83"/>
      <c r="U46" s="83"/>
      <c r="V46" s="83"/>
    </row>
    <row r="47" spans="2:22" ht="12.75" customHeight="1">
      <c r="B47" s="195" t="s">
        <v>146</v>
      </c>
      <c r="C47" s="195"/>
      <c r="D47" s="195"/>
      <c r="E47" s="677"/>
      <c r="F47" s="195"/>
      <c r="G47" s="195"/>
      <c r="H47" s="707"/>
      <c r="I47" s="195"/>
      <c r="J47" s="568"/>
      <c r="K47" s="195"/>
      <c r="L47" s="195"/>
      <c r="M47" s="677"/>
      <c r="N47" s="195"/>
      <c r="O47" s="199"/>
      <c r="P47" s="83"/>
      <c r="Q47" s="83"/>
      <c r="R47" s="83"/>
      <c r="S47" s="83"/>
      <c r="T47" s="83"/>
      <c r="U47" s="83"/>
      <c r="V47" s="83"/>
    </row>
    <row r="48" spans="2:22" ht="12.75" customHeight="1">
      <c r="B48" s="195" t="s">
        <v>24</v>
      </c>
      <c r="C48" s="195" t="s">
        <v>147</v>
      </c>
      <c r="D48" s="195"/>
      <c r="E48" s="708">
        <v>2.3199999999999998</v>
      </c>
      <c r="F48" s="569">
        <v>2.1</v>
      </c>
      <c r="G48" s="569">
        <v>2.0499999999999998</v>
      </c>
      <c r="H48" s="709">
        <v>2.0099999999999998</v>
      </c>
      <c r="I48" s="569">
        <v>2.09</v>
      </c>
      <c r="J48" s="569">
        <v>2.17</v>
      </c>
      <c r="K48" s="569">
        <v>1.53</v>
      </c>
      <c r="L48" s="569">
        <v>0.74</v>
      </c>
      <c r="M48" s="708">
        <v>8.49</v>
      </c>
      <c r="N48" s="569">
        <v>6.52</v>
      </c>
      <c r="O48" s="199"/>
      <c r="P48" s="83"/>
      <c r="Q48" s="83"/>
      <c r="R48" s="83"/>
      <c r="S48" s="83"/>
      <c r="T48" s="83"/>
      <c r="U48" s="83"/>
      <c r="V48" s="83"/>
    </row>
    <row r="49" spans="1:22" ht="12.75" customHeight="1">
      <c r="B49" s="710" t="s">
        <v>24</v>
      </c>
      <c r="C49" s="710" t="s">
        <v>148</v>
      </c>
      <c r="D49" s="710"/>
      <c r="E49" s="711">
        <v>2.29</v>
      </c>
      <c r="F49" s="712">
        <v>2.0699999999999998</v>
      </c>
      <c r="G49" s="712">
        <v>2.02</v>
      </c>
      <c r="H49" s="713">
        <v>1.98</v>
      </c>
      <c r="I49" s="712">
        <v>2.0699999999999998</v>
      </c>
      <c r="J49" s="712">
        <v>2.15</v>
      </c>
      <c r="K49" s="712">
        <v>1.52</v>
      </c>
      <c r="L49" s="712">
        <v>0.73</v>
      </c>
      <c r="M49" s="711">
        <v>8.36</v>
      </c>
      <c r="N49" s="712">
        <v>6.4700000000000006</v>
      </c>
      <c r="O49" s="199"/>
      <c r="P49" s="83"/>
      <c r="Q49" s="83"/>
      <c r="R49" s="83"/>
      <c r="S49" s="83"/>
      <c r="T49" s="83"/>
      <c r="U49" s="83"/>
      <c r="V49" s="83"/>
    </row>
    <row r="50" spans="1:22" ht="5.25" customHeight="1">
      <c r="B50" s="74" t="s">
        <v>24</v>
      </c>
      <c r="C50" s="74" t="s">
        <v>149</v>
      </c>
      <c r="D50" s="74"/>
      <c r="E50" s="94"/>
      <c r="F50" s="94"/>
      <c r="G50" s="94"/>
      <c r="H50" s="94"/>
      <c r="I50" s="95"/>
      <c r="J50" s="94"/>
      <c r="K50" s="94" t="s">
        <v>24</v>
      </c>
      <c r="L50" s="96" t="s">
        <v>24</v>
      </c>
      <c r="N50" s="94"/>
    </row>
    <row r="51" spans="1:22" ht="12.75" customHeight="1">
      <c r="B51" s="74"/>
      <c r="C51" s="43"/>
      <c r="D51" s="74"/>
      <c r="E51" s="94"/>
      <c r="F51" s="94"/>
      <c r="G51" s="94"/>
      <c r="H51" s="94"/>
      <c r="I51" s="95"/>
      <c r="J51" s="94"/>
      <c r="K51" s="94"/>
      <c r="L51" s="96"/>
    </row>
    <row r="52" spans="1:22" s="1" customFormat="1" ht="12.75" customHeight="1">
      <c r="A52" s="67"/>
      <c r="B52" s="97"/>
      <c r="C52" s="97"/>
      <c r="D52" s="3"/>
      <c r="E52" s="71"/>
      <c r="F52" s="71"/>
      <c r="G52" s="71"/>
      <c r="H52" s="71"/>
      <c r="I52" s="72"/>
      <c r="J52" s="71"/>
      <c r="K52" s="71"/>
      <c r="L52" s="71"/>
      <c r="O52" s="200"/>
      <c r="P52" s="12"/>
      <c r="Q52" s="12"/>
      <c r="R52" s="12"/>
      <c r="S52" s="12"/>
      <c r="T52" s="12"/>
    </row>
    <row r="53" spans="1:22" s="1" customFormat="1" ht="12.95" customHeight="1">
      <c r="A53" s="67"/>
      <c r="B53" s="97"/>
      <c r="C53" s="3"/>
      <c r="D53" s="3"/>
      <c r="E53" s="83"/>
      <c r="F53" s="83"/>
      <c r="G53" s="83"/>
      <c r="H53" s="83"/>
      <c r="I53" s="83"/>
      <c r="J53" s="83"/>
      <c r="K53" s="83"/>
      <c r="L53" s="83"/>
      <c r="O53" s="200"/>
      <c r="P53" s="12"/>
      <c r="Q53" s="12"/>
      <c r="R53" s="12"/>
      <c r="S53" s="12"/>
      <c r="T53" s="12"/>
    </row>
    <row r="54" spans="1:22">
      <c r="E54" s="83"/>
      <c r="F54" s="83"/>
      <c r="G54" s="83"/>
      <c r="H54" s="83"/>
      <c r="I54" s="83"/>
      <c r="J54" s="83"/>
      <c r="K54" s="83"/>
      <c r="L54" s="83"/>
    </row>
    <row r="55" spans="1:22">
      <c r="E55" s="98"/>
      <c r="F55" s="98"/>
      <c r="G55" s="98"/>
      <c r="H55" s="98"/>
      <c r="I55" s="98"/>
      <c r="J55" s="98"/>
      <c r="K55" s="98"/>
      <c r="L55" s="98"/>
    </row>
    <row r="56" spans="1:22">
      <c r="E56" s="98"/>
      <c r="F56" s="98"/>
      <c r="G56" s="98"/>
      <c r="H56" s="98"/>
      <c r="I56" s="98"/>
      <c r="J56" s="98"/>
      <c r="K56" s="98"/>
    </row>
    <row r="57" spans="1:22">
      <c r="E57" s="99"/>
      <c r="F57" s="99"/>
      <c r="G57" s="99"/>
      <c r="H57" s="99"/>
      <c r="I57" s="99"/>
      <c r="J57" s="99"/>
      <c r="K57" s="99"/>
    </row>
  </sheetData>
  <mergeCells count="5">
    <mergeCell ref="M4:N4"/>
    <mergeCell ref="B5:C5"/>
    <mergeCell ref="B2:K2"/>
    <mergeCell ref="E4:H4"/>
    <mergeCell ref="I4:L4"/>
  </mergeCells>
  <pageMargins left="0.5" right="0.5" top="1" bottom="0.5" header="0.5" footer="0.3"/>
  <pageSetup scale="76" orientation="landscape" r:id="rId1"/>
  <headerFooter scaleWithDoc="0">
    <oddHeader>&amp;L&amp;G</oddHeader>
    <oddFooter>&amp;C&amp;"Open Sans,Regular"&amp;8&amp;P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O109"/>
  <sheetViews>
    <sheetView showGridLines="0" workbookViewId="0">
      <selection activeCell="R35" sqref="R35"/>
    </sheetView>
  </sheetViews>
  <sheetFormatPr defaultColWidth="8.85546875" defaultRowHeight="16.5"/>
  <cols>
    <col min="1" max="1" width="3.5703125" style="71" customWidth="1"/>
    <col min="2" max="2" width="29.5703125" style="71" customWidth="1"/>
    <col min="3" max="3" width="1.5703125" style="71" customWidth="1"/>
    <col min="4" max="4" width="9.42578125" style="71" customWidth="1"/>
    <col min="5" max="5" width="7.140625" style="71" customWidth="1"/>
    <col min="6" max="6" width="7.85546875" style="71" customWidth="1"/>
    <col min="7" max="7" width="9.42578125" style="71" customWidth="1"/>
    <col min="8" max="8" width="7.140625" style="71" customWidth="1"/>
    <col min="9" max="9" width="7.85546875" style="71" customWidth="1"/>
    <col min="10" max="10" width="9.42578125" style="71" customWidth="1"/>
    <col min="11" max="11" width="7.140625" style="71" customWidth="1"/>
    <col min="12" max="12" width="7.42578125" style="71" customWidth="1"/>
    <col min="13" max="13" width="9.42578125" style="71" customWidth="1"/>
    <col min="14" max="14" width="7.140625" style="71" customWidth="1"/>
    <col min="15" max="15" width="7.42578125" style="71" customWidth="1"/>
    <col min="16" max="16" width="1.5703125" style="974" customWidth="1"/>
    <col min="17" max="17" width="8.5703125" style="71" bestFit="1" customWidth="1"/>
    <col min="18" max="18" width="9.42578125" style="71" customWidth="1"/>
    <col min="19" max="19" width="9.7109375" style="71" bestFit="1" customWidth="1"/>
    <col min="20" max="20" width="14.28515625" style="71" bestFit="1" customWidth="1"/>
    <col min="21" max="21" width="17.5703125" style="71" bestFit="1" customWidth="1"/>
    <col min="22" max="22" width="9.7109375" style="71" bestFit="1" customWidth="1"/>
    <col min="23" max="23" width="14.28515625" style="71" bestFit="1" customWidth="1"/>
    <col min="24" max="24" width="17.5703125" style="71" bestFit="1" customWidth="1"/>
    <col min="25" max="25" width="7.140625" style="71" customWidth="1"/>
    <col min="26" max="26" width="14.28515625" style="71" bestFit="1" customWidth="1"/>
    <col min="27" max="27" width="12.5703125" style="71" bestFit="1" customWidth="1"/>
    <col min="28" max="36" width="8.5703125" style="71" customWidth="1"/>
    <col min="37" max="16384" width="8.85546875" style="71"/>
  </cols>
  <sheetData>
    <row r="1" spans="2:36" ht="11.25" customHeight="1">
      <c r="I1" s="72"/>
    </row>
    <row r="2" spans="2:36">
      <c r="B2" s="1005" t="s">
        <v>40</v>
      </c>
      <c r="C2" s="1005"/>
      <c r="D2" s="1005"/>
      <c r="E2" s="1005"/>
      <c r="F2" s="1005"/>
      <c r="G2" s="1005"/>
      <c r="H2" s="1005"/>
      <c r="I2" s="1005"/>
      <c r="J2" s="1005"/>
      <c r="K2" s="1005"/>
      <c r="L2" s="1005"/>
    </row>
    <row r="3" spans="2:36" ht="5.25" customHeight="1">
      <c r="B3" s="100" t="s">
        <v>150</v>
      </c>
      <c r="C3" s="100" t="s">
        <v>24</v>
      </c>
      <c r="D3" s="100"/>
      <c r="E3" s="100"/>
      <c r="F3" s="100"/>
      <c r="G3" s="100"/>
      <c r="H3" s="100"/>
      <c r="I3" s="100"/>
      <c r="J3" s="100"/>
      <c r="K3" s="100"/>
      <c r="L3" s="100"/>
      <c r="M3" s="100"/>
      <c r="N3" s="100"/>
      <c r="O3" s="100"/>
      <c r="P3" s="975"/>
      <c r="Q3" s="100"/>
      <c r="R3" s="100"/>
      <c r="S3" s="100"/>
      <c r="T3" s="100"/>
      <c r="U3" s="100"/>
      <c r="V3" s="100"/>
      <c r="W3" s="100"/>
      <c r="X3" s="100"/>
      <c r="Y3" s="100"/>
      <c r="Z3" s="100" t="s">
        <v>24</v>
      </c>
      <c r="AA3" s="100" t="s">
        <v>24</v>
      </c>
      <c r="AB3" s="100" t="s">
        <v>150</v>
      </c>
      <c r="AC3" s="100"/>
      <c r="AD3" s="100"/>
      <c r="AE3" s="100" t="s">
        <v>24</v>
      </c>
      <c r="AF3" s="100" t="s">
        <v>24</v>
      </c>
      <c r="AG3" s="100"/>
      <c r="AH3" s="100"/>
      <c r="AI3" s="100" t="s">
        <v>150</v>
      </c>
    </row>
    <row r="4" spans="2:36" ht="12.75" customHeight="1">
      <c r="B4" s="101" t="s">
        <v>151</v>
      </c>
      <c r="C4" s="102" t="s">
        <v>24</v>
      </c>
      <c r="D4" s="1009" t="s">
        <v>59</v>
      </c>
      <c r="E4" s="1009"/>
      <c r="F4" s="1009"/>
      <c r="G4" s="1009"/>
      <c r="H4" s="1009"/>
      <c r="I4" s="1009"/>
      <c r="J4" s="1009"/>
      <c r="K4" s="1009"/>
      <c r="L4" s="1009"/>
      <c r="M4" s="1009"/>
      <c r="N4" s="1009"/>
      <c r="O4" s="1009"/>
    </row>
    <row r="5" spans="2:36" s="79" customFormat="1" ht="12.75" customHeight="1">
      <c r="B5" s="714" t="s">
        <v>152</v>
      </c>
      <c r="C5" s="715" t="s">
        <v>24</v>
      </c>
      <c r="D5" s="716"/>
      <c r="E5" s="717"/>
      <c r="F5" s="718" t="s">
        <v>17</v>
      </c>
      <c r="G5" s="719"/>
      <c r="H5" s="720"/>
      <c r="I5" s="721" t="s">
        <v>62</v>
      </c>
      <c r="J5" s="719"/>
      <c r="K5" s="720"/>
      <c r="L5" s="721" t="s">
        <v>63</v>
      </c>
      <c r="M5" s="979"/>
      <c r="N5" s="720"/>
      <c r="O5" s="720" t="s">
        <v>64</v>
      </c>
      <c r="P5" s="976"/>
      <c r="AJ5" s="71"/>
    </row>
    <row r="6" spans="2:36" s="79" customFormat="1" ht="12.75" customHeight="1">
      <c r="B6" s="103" t="s">
        <v>152</v>
      </c>
      <c r="C6" s="104" t="s">
        <v>24</v>
      </c>
      <c r="D6" s="450" t="s">
        <v>153</v>
      </c>
      <c r="E6" s="105" t="s">
        <v>154</v>
      </c>
      <c r="F6" s="723" t="s">
        <v>155</v>
      </c>
      <c r="G6" s="106" t="s">
        <v>153</v>
      </c>
      <c r="H6" s="106" t="s">
        <v>156</v>
      </c>
      <c r="I6" s="724" t="s">
        <v>155</v>
      </c>
      <c r="J6" s="106" t="s">
        <v>156</v>
      </c>
      <c r="K6" s="106" t="s">
        <v>156</v>
      </c>
      <c r="L6" s="724" t="s">
        <v>155</v>
      </c>
      <c r="M6" s="768" t="s">
        <v>156</v>
      </c>
      <c r="N6" s="980" t="s">
        <v>156</v>
      </c>
      <c r="O6" s="970" t="s">
        <v>155</v>
      </c>
      <c r="P6" s="976"/>
      <c r="AJ6" s="71"/>
    </row>
    <row r="7" spans="2:36" ht="13.5" customHeight="1">
      <c r="B7" s="725"/>
      <c r="C7" s="726" t="s">
        <v>24</v>
      </c>
      <c r="D7" s="727" t="s">
        <v>157</v>
      </c>
      <c r="E7" s="728" t="s">
        <v>158</v>
      </c>
      <c r="F7" s="729" t="s">
        <v>159</v>
      </c>
      <c r="G7" s="730" t="s">
        <v>160</v>
      </c>
      <c r="H7" s="730" t="s">
        <v>158</v>
      </c>
      <c r="I7" s="731" t="s">
        <v>159</v>
      </c>
      <c r="J7" s="730" t="s">
        <v>160</v>
      </c>
      <c r="K7" s="730" t="s">
        <v>158</v>
      </c>
      <c r="L7" s="731" t="s">
        <v>159</v>
      </c>
      <c r="M7" s="770" t="s">
        <v>160</v>
      </c>
      <c r="N7" s="730" t="s">
        <v>158</v>
      </c>
      <c r="O7" s="730" t="s">
        <v>159</v>
      </c>
    </row>
    <row r="8" spans="2:36" ht="5.25" customHeight="1">
      <c r="B8" s="108"/>
      <c r="C8" s="109"/>
      <c r="D8" s="450"/>
      <c r="E8" s="105"/>
      <c r="F8" s="723"/>
      <c r="G8" s="106"/>
      <c r="H8" s="106"/>
      <c r="I8" s="724"/>
      <c r="J8" s="106"/>
      <c r="K8" s="106"/>
      <c r="L8" s="724"/>
      <c r="M8" s="773"/>
      <c r="N8" s="980"/>
      <c r="O8" s="970"/>
    </row>
    <row r="9" spans="2:36" ht="12.75" hidden="1" customHeight="1">
      <c r="B9" s="110"/>
      <c r="C9" s="110" t="s">
        <v>24</v>
      </c>
      <c r="D9" s="459"/>
      <c r="E9" s="111"/>
      <c r="F9" s="732"/>
      <c r="G9" s="112"/>
      <c r="H9" s="112"/>
      <c r="I9" s="460"/>
      <c r="J9" s="112"/>
      <c r="K9" s="112"/>
      <c r="L9" s="460"/>
      <c r="M9" s="775"/>
      <c r="N9" s="981"/>
      <c r="O9" s="971"/>
    </row>
    <row r="10" spans="2:36" ht="12.75" customHeight="1">
      <c r="B10" s="114" t="s">
        <v>161</v>
      </c>
      <c r="C10" s="115" t="s">
        <v>24</v>
      </c>
      <c r="D10" s="459"/>
      <c r="E10" s="111"/>
      <c r="F10" s="732"/>
      <c r="G10" s="112"/>
      <c r="H10" s="112"/>
      <c r="I10" s="460"/>
      <c r="J10" s="112"/>
      <c r="K10" s="112"/>
      <c r="L10" s="460"/>
      <c r="M10" s="775"/>
      <c r="N10" s="981"/>
      <c r="O10" s="971"/>
    </row>
    <row r="11" spans="2:36" s="79" customFormat="1" ht="12.75" customHeight="1">
      <c r="B11" s="116" t="s">
        <v>162</v>
      </c>
      <c r="C11" s="115" t="s">
        <v>24</v>
      </c>
      <c r="D11" s="733">
        <v>1887149</v>
      </c>
      <c r="E11" s="117">
        <v>9.2871949844683423E-3</v>
      </c>
      <c r="F11" s="734">
        <v>4418</v>
      </c>
      <c r="G11" s="118">
        <v>1794586</v>
      </c>
      <c r="H11" s="119">
        <v>9.7103539547917905E-3</v>
      </c>
      <c r="I11" s="735">
        <v>4392</v>
      </c>
      <c r="J11" s="118">
        <v>1928959</v>
      </c>
      <c r="K11" s="119">
        <v>9.4999999999999998E-3</v>
      </c>
      <c r="L11" s="735">
        <v>4563</v>
      </c>
      <c r="M11" s="778">
        <v>1854469</v>
      </c>
      <c r="N11" s="982">
        <v>9.1999999999999998E-3</v>
      </c>
      <c r="O11" s="118">
        <v>4188</v>
      </c>
      <c r="P11" s="976"/>
      <c r="R11" s="121"/>
      <c r="S11" s="440"/>
      <c r="T11" s="440"/>
      <c r="U11" s="440"/>
      <c r="V11" s="440"/>
      <c r="W11" s="440"/>
      <c r="X11" s="440"/>
      <c r="Y11" s="440"/>
      <c r="Z11" s="440"/>
      <c r="AA11" s="121"/>
      <c r="AB11" s="121"/>
      <c r="AC11" s="121"/>
      <c r="AD11" s="121"/>
      <c r="AE11" s="121"/>
      <c r="AF11" s="121"/>
      <c r="AG11" s="121"/>
      <c r="AH11" s="121"/>
      <c r="AI11" s="121"/>
    </row>
    <row r="12" spans="2:36" ht="12.75" customHeight="1">
      <c r="B12" s="116" t="s">
        <v>163</v>
      </c>
      <c r="C12" s="115" t="s">
        <v>24</v>
      </c>
      <c r="D12" s="733">
        <v>124947</v>
      </c>
      <c r="E12" s="117">
        <v>3.7578305141682339E-2</v>
      </c>
      <c r="F12" s="734">
        <v>1184</v>
      </c>
      <c r="G12" s="118">
        <v>165146</v>
      </c>
      <c r="H12" s="119">
        <v>4.900965792341512E-2</v>
      </c>
      <c r="I12" s="735">
        <v>2040</v>
      </c>
      <c r="J12" s="118">
        <v>145447</v>
      </c>
      <c r="K12" s="119">
        <v>5.1499999999999997E-2</v>
      </c>
      <c r="L12" s="735">
        <v>1867</v>
      </c>
      <c r="M12" s="778">
        <v>130107</v>
      </c>
      <c r="N12" s="982">
        <v>4.1500000000000002E-2</v>
      </c>
      <c r="O12" s="118">
        <v>1331</v>
      </c>
      <c r="R12" s="121"/>
      <c r="S12" s="440"/>
      <c r="T12" s="440"/>
      <c r="U12" s="440"/>
      <c r="V12" s="440"/>
      <c r="W12" s="440"/>
      <c r="X12" s="440"/>
      <c r="Y12" s="440"/>
      <c r="Z12" s="440"/>
      <c r="AA12" s="121"/>
      <c r="AB12" s="121"/>
      <c r="AC12" s="121"/>
      <c r="AD12" s="121"/>
      <c r="AE12" s="121"/>
      <c r="AF12" s="121"/>
      <c r="AG12" s="121"/>
      <c r="AH12" s="121"/>
      <c r="AI12" s="121"/>
    </row>
    <row r="13" spans="2:36" ht="6.95" customHeight="1">
      <c r="B13" s="116"/>
      <c r="C13" s="115"/>
      <c r="D13" s="733"/>
      <c r="E13" s="117"/>
      <c r="F13" s="734"/>
      <c r="G13" s="118"/>
      <c r="H13" s="119"/>
      <c r="I13" s="735"/>
      <c r="J13" s="118"/>
      <c r="K13" s="119"/>
      <c r="L13" s="735"/>
      <c r="M13" s="778"/>
      <c r="N13" s="982"/>
      <c r="O13" s="118"/>
      <c r="R13" s="121"/>
      <c r="S13" s="440"/>
      <c r="T13" s="440"/>
      <c r="U13" s="440"/>
      <c r="V13" s="440"/>
      <c r="W13" s="440"/>
      <c r="X13" s="440"/>
      <c r="Y13" s="440"/>
      <c r="Z13" s="440"/>
      <c r="AA13" s="121"/>
      <c r="AB13" s="121"/>
      <c r="AC13" s="121"/>
      <c r="AD13" s="121"/>
      <c r="AE13" s="121"/>
      <c r="AF13" s="121"/>
      <c r="AG13" s="121"/>
      <c r="AH13" s="121"/>
      <c r="AI13" s="121"/>
    </row>
    <row r="14" spans="2:36" ht="12.75" customHeight="1">
      <c r="B14" s="116" t="s">
        <v>164</v>
      </c>
      <c r="C14" s="115"/>
      <c r="D14" s="733">
        <v>13866755</v>
      </c>
      <c r="E14" s="117">
        <v>3.8017232063544681E-2</v>
      </c>
      <c r="F14" s="734">
        <v>132877</v>
      </c>
      <c r="G14" s="118">
        <v>12634361</v>
      </c>
      <c r="H14" s="119">
        <v>3.9657772524225053E-2</v>
      </c>
      <c r="I14" s="735">
        <v>126293</v>
      </c>
      <c r="J14" s="118">
        <v>11577888</v>
      </c>
      <c r="K14" s="119">
        <v>4.3200000000000002E-2</v>
      </c>
      <c r="L14" s="735">
        <v>124831</v>
      </c>
      <c r="M14" s="778">
        <v>11111047</v>
      </c>
      <c r="N14" s="982">
        <v>4.3900000000000002E-2</v>
      </c>
      <c r="O14" s="118">
        <v>120350</v>
      </c>
      <c r="R14" s="121"/>
      <c r="S14" s="440"/>
      <c r="T14" s="440"/>
      <c r="U14" s="440"/>
      <c r="V14" s="440"/>
      <c r="W14" s="440"/>
      <c r="X14" s="440"/>
      <c r="Y14" s="440"/>
      <c r="Z14" s="440"/>
      <c r="AA14" s="121"/>
      <c r="AB14" s="121"/>
      <c r="AC14" s="121"/>
      <c r="AD14" s="121"/>
      <c r="AE14" s="121"/>
      <c r="AF14" s="121"/>
      <c r="AG14" s="121"/>
      <c r="AH14" s="121"/>
      <c r="AI14" s="121"/>
    </row>
    <row r="15" spans="2:36" ht="12.75" customHeight="1">
      <c r="B15" s="116" t="s">
        <v>165</v>
      </c>
      <c r="C15" s="115"/>
      <c r="D15" s="733">
        <v>7791455</v>
      </c>
      <c r="E15" s="117">
        <v>1.7739587064337939E-2</v>
      </c>
      <c r="F15" s="734">
        <v>34838</v>
      </c>
      <c r="G15" s="118">
        <v>7916557</v>
      </c>
      <c r="H15" s="119">
        <v>1.8508694880606025E-2</v>
      </c>
      <c r="I15" s="735">
        <v>36932</v>
      </c>
      <c r="J15" s="118">
        <v>8015913</v>
      </c>
      <c r="K15" s="119">
        <v>1.9099999999999999E-2</v>
      </c>
      <c r="L15" s="735">
        <v>38187</v>
      </c>
      <c r="M15" s="778">
        <v>8162613</v>
      </c>
      <c r="N15" s="982">
        <v>1.9699999999999999E-2</v>
      </c>
      <c r="O15" s="118">
        <v>39745</v>
      </c>
      <c r="R15" s="121"/>
      <c r="S15" s="440"/>
      <c r="T15" s="440"/>
      <c r="U15" s="440"/>
      <c r="V15" s="440"/>
      <c r="W15" s="440"/>
      <c r="X15" s="440"/>
      <c r="Y15" s="440"/>
      <c r="Z15" s="440"/>
      <c r="AA15" s="121"/>
      <c r="AB15" s="121"/>
      <c r="AC15" s="121"/>
      <c r="AD15" s="121"/>
      <c r="AE15" s="121"/>
      <c r="AF15" s="121"/>
      <c r="AG15" s="121"/>
      <c r="AH15" s="121"/>
      <c r="AI15" s="121"/>
    </row>
    <row r="16" spans="2:36" ht="12.75" customHeight="1">
      <c r="B16" s="736" t="s">
        <v>166</v>
      </c>
      <c r="C16" s="737"/>
      <c r="D16" s="738">
        <v>257179</v>
      </c>
      <c r="E16" s="739">
        <v>4.0710204766099198E-2</v>
      </c>
      <c r="F16" s="740">
        <v>2639</v>
      </c>
      <c r="G16" s="741">
        <v>194454</v>
      </c>
      <c r="H16" s="742">
        <v>3.9699653306983072E-2</v>
      </c>
      <c r="I16" s="743">
        <v>1946</v>
      </c>
      <c r="J16" s="741">
        <v>138505</v>
      </c>
      <c r="K16" s="742">
        <v>3.9E-2</v>
      </c>
      <c r="L16" s="743">
        <v>1345</v>
      </c>
      <c r="M16" s="781">
        <v>99432</v>
      </c>
      <c r="N16" s="744">
        <v>3.9199999999999999E-2</v>
      </c>
      <c r="O16" s="741">
        <v>962</v>
      </c>
      <c r="R16" s="121"/>
      <c r="S16" s="440"/>
      <c r="T16" s="440"/>
      <c r="U16" s="440"/>
      <c r="V16" s="440"/>
      <c r="W16" s="440"/>
      <c r="X16" s="440"/>
      <c r="Y16" s="440"/>
      <c r="Z16" s="440"/>
      <c r="AA16" s="121"/>
      <c r="AB16" s="121"/>
      <c r="AC16" s="121"/>
      <c r="AD16" s="121"/>
      <c r="AE16" s="121"/>
      <c r="AF16" s="121"/>
      <c r="AG16" s="121"/>
      <c r="AH16" s="121"/>
      <c r="AI16" s="121"/>
    </row>
    <row r="17" spans="2:35" ht="12.75" customHeight="1">
      <c r="B17" s="745" t="s">
        <v>167</v>
      </c>
      <c r="C17" s="746"/>
      <c r="D17" s="747">
        <v>21915389</v>
      </c>
      <c r="E17" s="748">
        <v>3.0839637477121921E-2</v>
      </c>
      <c r="F17" s="749">
        <v>170354</v>
      </c>
      <c r="G17" s="750">
        <v>20745372</v>
      </c>
      <c r="H17" s="751">
        <v>3.1587551986925935E-2</v>
      </c>
      <c r="I17" s="752">
        <v>165171</v>
      </c>
      <c r="J17" s="750">
        <v>19732306</v>
      </c>
      <c r="K17" s="751">
        <v>3.3399999999999999E-2</v>
      </c>
      <c r="L17" s="752">
        <v>164363</v>
      </c>
      <c r="M17" s="784">
        <v>19373092</v>
      </c>
      <c r="N17" s="751">
        <v>3.3700000000000001E-2</v>
      </c>
      <c r="O17" s="750">
        <v>161057</v>
      </c>
      <c r="R17" s="121"/>
      <c r="S17" s="440"/>
      <c r="T17" s="440"/>
      <c r="U17" s="440"/>
      <c r="V17" s="440"/>
      <c r="W17" s="440"/>
      <c r="X17" s="440"/>
      <c r="Y17" s="440"/>
      <c r="Z17" s="440"/>
      <c r="AA17" s="121"/>
      <c r="AB17" s="121"/>
      <c r="AC17" s="121"/>
      <c r="AD17" s="121"/>
      <c r="AE17" s="121"/>
      <c r="AF17" s="121"/>
      <c r="AG17" s="121"/>
      <c r="AH17" s="121"/>
      <c r="AI17" s="121"/>
    </row>
    <row r="18" spans="2:35" ht="6.95" customHeight="1">
      <c r="B18" s="116"/>
      <c r="C18" s="115"/>
      <c r="D18" s="733"/>
      <c r="E18" s="117"/>
      <c r="F18" s="734"/>
      <c r="G18" s="118"/>
      <c r="H18" s="119"/>
      <c r="I18" s="735"/>
      <c r="J18" s="118"/>
      <c r="K18" s="119"/>
      <c r="L18" s="735"/>
      <c r="M18" s="778"/>
      <c r="N18" s="982"/>
      <c r="O18" s="118"/>
      <c r="R18" s="121"/>
      <c r="S18" s="440"/>
      <c r="T18" s="440"/>
      <c r="U18" s="440"/>
      <c r="V18" s="440"/>
      <c r="W18" s="440"/>
      <c r="X18" s="440"/>
      <c r="Y18" s="440"/>
      <c r="Z18" s="440"/>
      <c r="AA18" s="121"/>
      <c r="AB18" s="121"/>
      <c r="AC18" s="121"/>
      <c r="AD18" s="121"/>
      <c r="AE18" s="121"/>
      <c r="AF18" s="121"/>
      <c r="AG18" s="121"/>
      <c r="AH18" s="121"/>
      <c r="AI18" s="121"/>
    </row>
    <row r="19" spans="2:35" ht="12.75" customHeight="1">
      <c r="B19" s="116" t="s">
        <v>168</v>
      </c>
      <c r="C19" s="115"/>
      <c r="D19" s="733">
        <v>5402356</v>
      </c>
      <c r="E19" s="117">
        <v>5.032798787057069E-2</v>
      </c>
      <c r="F19" s="734">
        <v>68531</v>
      </c>
      <c r="G19" s="118">
        <v>5111839</v>
      </c>
      <c r="H19" s="119">
        <v>5.0881466025063535E-2</v>
      </c>
      <c r="I19" s="735">
        <v>65559</v>
      </c>
      <c r="J19" s="118">
        <v>4722167</v>
      </c>
      <c r="K19" s="119">
        <v>5.3199999999999997E-2</v>
      </c>
      <c r="L19" s="735">
        <v>62632</v>
      </c>
      <c r="M19" s="778">
        <v>4716811</v>
      </c>
      <c r="N19" s="982">
        <v>5.3800000000000001E-2</v>
      </c>
      <c r="O19" s="118">
        <v>62602</v>
      </c>
      <c r="R19" s="121"/>
      <c r="S19" s="440"/>
      <c r="T19" s="440"/>
      <c r="U19" s="440"/>
      <c r="V19" s="440"/>
      <c r="W19" s="440"/>
      <c r="X19" s="440"/>
      <c r="Y19" s="440"/>
      <c r="Z19" s="440"/>
      <c r="AA19" s="121"/>
      <c r="AB19" s="121"/>
      <c r="AC19" s="121"/>
      <c r="AD19" s="121"/>
      <c r="AE19" s="121"/>
      <c r="AF19" s="121"/>
      <c r="AG19" s="121"/>
      <c r="AH19" s="121"/>
      <c r="AI19" s="121"/>
    </row>
    <row r="20" spans="2:35" s="79" customFormat="1" ht="13.5" customHeight="1">
      <c r="B20" s="122" t="s">
        <v>169</v>
      </c>
      <c r="C20" s="115"/>
      <c r="D20" s="733">
        <v>693809</v>
      </c>
      <c r="E20" s="117">
        <v>9.8641724065542169E-2</v>
      </c>
      <c r="F20" s="734">
        <v>17250</v>
      </c>
      <c r="G20" s="118">
        <v>644750</v>
      </c>
      <c r="H20" s="123">
        <v>9.7999043506833888E-2</v>
      </c>
      <c r="I20" s="735">
        <v>15926</v>
      </c>
      <c r="J20" s="118">
        <v>598241</v>
      </c>
      <c r="K20" s="123">
        <v>0.1018</v>
      </c>
      <c r="L20" s="735">
        <v>15183</v>
      </c>
      <c r="M20" s="779">
        <v>550130</v>
      </c>
      <c r="N20" s="982">
        <v>0.1018</v>
      </c>
      <c r="O20" s="118">
        <v>13808</v>
      </c>
      <c r="P20" s="976"/>
      <c r="R20" s="121"/>
      <c r="S20" s="440"/>
      <c r="T20" s="440"/>
      <c r="U20" s="440"/>
      <c r="V20" s="440"/>
      <c r="W20" s="440"/>
      <c r="X20" s="440"/>
      <c r="Y20" s="440"/>
      <c r="Z20" s="440"/>
      <c r="AA20" s="121"/>
      <c r="AB20" s="121"/>
      <c r="AC20" s="121"/>
      <c r="AD20" s="121"/>
      <c r="AE20" s="121"/>
      <c r="AF20" s="121"/>
      <c r="AG20" s="121"/>
      <c r="AH20" s="121"/>
      <c r="AI20" s="121"/>
    </row>
    <row r="21" spans="2:35" ht="12.75" customHeight="1">
      <c r="B21" s="736" t="s">
        <v>170</v>
      </c>
      <c r="C21" s="737"/>
      <c r="D21" s="738">
        <v>4182663</v>
      </c>
      <c r="E21" s="739">
        <v>2.3694995132113719E-2</v>
      </c>
      <c r="F21" s="740">
        <v>24981</v>
      </c>
      <c r="G21" s="741">
        <v>4207371</v>
      </c>
      <c r="H21" s="742">
        <v>2.4250924847759425E-2</v>
      </c>
      <c r="I21" s="743">
        <v>25718</v>
      </c>
      <c r="J21" s="741">
        <v>4227610</v>
      </c>
      <c r="K21" s="742">
        <v>2.41E-2</v>
      </c>
      <c r="L21" s="743">
        <v>25354</v>
      </c>
      <c r="M21" s="782">
        <v>4000317</v>
      </c>
      <c r="N21" s="742">
        <v>2.52E-2</v>
      </c>
      <c r="O21" s="741">
        <v>24848</v>
      </c>
      <c r="R21" s="121"/>
      <c r="S21" s="440"/>
      <c r="T21" s="440"/>
      <c r="U21" s="440"/>
      <c r="V21" s="440"/>
      <c r="W21" s="440"/>
      <c r="X21" s="440"/>
      <c r="Y21" s="440"/>
      <c r="Z21" s="440"/>
      <c r="AA21" s="121"/>
      <c r="AB21" s="121"/>
      <c r="AC21" s="121"/>
      <c r="AD21" s="121"/>
      <c r="AE21" s="121"/>
      <c r="AF21" s="121"/>
      <c r="AG21" s="121"/>
      <c r="AH21" s="121"/>
      <c r="AI21" s="121"/>
    </row>
    <row r="22" spans="2:35" ht="12.75" customHeight="1">
      <c r="B22" s="745" t="s">
        <v>171</v>
      </c>
      <c r="C22" s="746"/>
      <c r="D22" s="747">
        <v>10278828</v>
      </c>
      <c r="E22" s="748">
        <v>4.275160689333133E-2</v>
      </c>
      <c r="F22" s="749">
        <v>110762</v>
      </c>
      <c r="G22" s="750">
        <v>9963960</v>
      </c>
      <c r="H22" s="751">
        <v>4.2685375460988023E-2</v>
      </c>
      <c r="I22" s="752">
        <v>107203</v>
      </c>
      <c r="J22" s="750">
        <v>9548018</v>
      </c>
      <c r="K22" s="751">
        <v>4.3299999999999998E-2</v>
      </c>
      <c r="L22" s="752">
        <v>103169</v>
      </c>
      <c r="M22" s="784">
        <v>9267258</v>
      </c>
      <c r="N22" s="751">
        <v>4.4299999999999999E-2</v>
      </c>
      <c r="O22" s="750">
        <v>101258</v>
      </c>
      <c r="R22" s="121"/>
      <c r="S22" s="440"/>
      <c r="T22" s="440"/>
      <c r="U22" s="440"/>
      <c r="V22" s="440"/>
      <c r="W22" s="440"/>
      <c r="X22" s="440"/>
      <c r="Y22" s="440"/>
      <c r="Z22" s="440"/>
      <c r="AA22" s="121"/>
      <c r="AB22" s="121"/>
      <c r="AC22" s="121"/>
      <c r="AD22" s="121"/>
      <c r="AE22" s="121"/>
      <c r="AF22" s="121"/>
      <c r="AG22" s="121"/>
      <c r="AH22" s="121"/>
      <c r="AI22" s="121"/>
    </row>
    <row r="23" spans="2:35" ht="12.75" customHeight="1">
      <c r="B23" s="745" t="s">
        <v>172</v>
      </c>
      <c r="C23" s="746"/>
      <c r="D23" s="747">
        <v>34206313</v>
      </c>
      <c r="E23" s="748">
        <v>3.325470007973913E-2</v>
      </c>
      <c r="F23" s="749">
        <v>286718</v>
      </c>
      <c r="G23" s="750">
        <v>32669064</v>
      </c>
      <c r="H23" s="751">
        <v>3.3858659171430994E-2</v>
      </c>
      <c r="I23" s="752">
        <v>278806</v>
      </c>
      <c r="J23" s="750">
        <v>31354730</v>
      </c>
      <c r="K23" s="751">
        <v>3.5000000000000003E-2</v>
      </c>
      <c r="L23" s="752">
        <v>273962</v>
      </c>
      <c r="M23" s="784">
        <v>30624926</v>
      </c>
      <c r="N23" s="751">
        <v>3.5499999999999997E-2</v>
      </c>
      <c r="O23" s="750">
        <v>267834</v>
      </c>
      <c r="R23" s="121"/>
      <c r="S23" s="440"/>
      <c r="T23" s="440"/>
      <c r="U23" s="440"/>
      <c r="V23" s="440"/>
      <c r="W23" s="440"/>
      <c r="X23" s="440"/>
      <c r="Y23" s="440"/>
      <c r="Z23" s="440"/>
      <c r="AA23" s="121"/>
      <c r="AB23" s="121"/>
      <c r="AC23" s="121"/>
      <c r="AD23" s="121"/>
      <c r="AE23" s="121"/>
      <c r="AF23" s="121"/>
      <c r="AG23" s="121"/>
      <c r="AH23" s="121"/>
      <c r="AI23" s="121"/>
    </row>
    <row r="24" spans="2:35" ht="6.95" customHeight="1">
      <c r="B24" s="116"/>
      <c r="C24" s="115"/>
      <c r="D24" s="733"/>
      <c r="E24" s="117"/>
      <c r="F24" s="734"/>
      <c r="G24" s="118"/>
      <c r="H24" s="119"/>
      <c r="I24" s="735"/>
      <c r="J24" s="118"/>
      <c r="K24" s="119"/>
      <c r="L24" s="735"/>
      <c r="M24" s="778"/>
      <c r="N24" s="982"/>
      <c r="O24" s="118"/>
      <c r="R24" s="121"/>
      <c r="S24" s="440"/>
      <c r="T24" s="440"/>
      <c r="U24" s="440"/>
      <c r="V24" s="440"/>
      <c r="W24" s="440"/>
      <c r="X24" s="440"/>
      <c r="Y24" s="440"/>
      <c r="Z24" s="440"/>
      <c r="AA24" s="121"/>
      <c r="AB24" s="121"/>
      <c r="AC24" s="121"/>
      <c r="AD24" s="121"/>
      <c r="AE24" s="121"/>
      <c r="AF24" s="121"/>
      <c r="AG24" s="121"/>
      <c r="AH24" s="121"/>
      <c r="AI24" s="121"/>
    </row>
    <row r="25" spans="2:35" ht="12.75" customHeight="1">
      <c r="B25" s="114" t="s">
        <v>173</v>
      </c>
      <c r="C25" s="115" t="s">
        <v>24</v>
      </c>
      <c r="D25" s="733"/>
      <c r="E25" s="117"/>
      <c r="F25" s="734"/>
      <c r="G25" s="118"/>
      <c r="H25" s="119"/>
      <c r="I25" s="735"/>
      <c r="J25" s="118"/>
      <c r="K25" s="119"/>
      <c r="L25" s="735"/>
      <c r="M25" s="778"/>
      <c r="N25" s="982"/>
      <c r="O25" s="118"/>
      <c r="R25" s="121"/>
      <c r="S25" s="440"/>
      <c r="T25" s="440"/>
      <c r="U25" s="440"/>
      <c r="V25" s="440"/>
      <c r="W25" s="440"/>
      <c r="X25" s="440"/>
      <c r="Y25" s="440"/>
      <c r="Z25" s="440"/>
      <c r="AA25" s="121"/>
      <c r="AB25" s="121"/>
      <c r="AC25" s="121"/>
      <c r="AD25" s="121"/>
      <c r="AE25" s="121"/>
      <c r="AF25" s="121"/>
      <c r="AG25" s="121"/>
      <c r="AH25" s="121"/>
      <c r="AI25" s="121"/>
    </row>
    <row r="26" spans="2:35" ht="12.75" customHeight="1">
      <c r="B26" s="116" t="s">
        <v>124</v>
      </c>
      <c r="C26" s="115" t="s">
        <v>24</v>
      </c>
      <c r="D26" s="753">
        <v>20317254</v>
      </c>
      <c r="E26" s="117">
        <v>1.5367127176091637E-2</v>
      </c>
      <c r="F26" s="754">
        <v>78695</v>
      </c>
      <c r="G26" s="124">
        <v>18969500</v>
      </c>
      <c r="H26" s="119">
        <v>1.5599999999999999E-2</v>
      </c>
      <c r="I26" s="755">
        <v>74787</v>
      </c>
      <c r="J26" s="124">
        <v>17905950</v>
      </c>
      <c r="K26" s="119">
        <v>1.72E-2</v>
      </c>
      <c r="L26" s="755">
        <v>76603</v>
      </c>
      <c r="M26" s="778">
        <v>16733535</v>
      </c>
      <c r="N26" s="982">
        <v>1.8800000000000001E-2</v>
      </c>
      <c r="O26" s="124">
        <v>77599</v>
      </c>
      <c r="R26" s="121"/>
      <c r="S26" s="440"/>
      <c r="T26" s="440"/>
      <c r="U26" s="440"/>
      <c r="V26" s="440"/>
      <c r="W26" s="440"/>
      <c r="X26" s="440"/>
      <c r="Y26" s="440"/>
      <c r="Z26" s="440"/>
      <c r="AA26" s="121"/>
      <c r="AB26" s="121"/>
      <c r="AC26" s="121"/>
      <c r="AD26" s="121"/>
      <c r="AE26" s="121"/>
      <c r="AF26" s="121"/>
      <c r="AG26" s="121"/>
      <c r="AH26" s="121"/>
      <c r="AI26" s="121"/>
    </row>
    <row r="27" spans="2:35" ht="13.35" customHeight="1">
      <c r="B27" s="112" t="s">
        <v>174</v>
      </c>
      <c r="C27" s="115"/>
      <c r="D27" s="753">
        <v>0</v>
      </c>
      <c r="E27" s="125" t="s">
        <v>175</v>
      </c>
      <c r="F27" s="754">
        <v>0</v>
      </c>
      <c r="G27" s="85">
        <v>0</v>
      </c>
      <c r="H27" s="126" t="s">
        <v>175</v>
      </c>
      <c r="I27" s="755">
        <v>0</v>
      </c>
      <c r="J27" s="85">
        <v>0</v>
      </c>
      <c r="K27" s="126" t="s">
        <v>175</v>
      </c>
      <c r="L27" s="755">
        <v>0</v>
      </c>
      <c r="M27" s="786">
        <v>0</v>
      </c>
      <c r="N27" s="126" t="s">
        <v>175</v>
      </c>
      <c r="O27" s="124">
        <v>0</v>
      </c>
      <c r="R27" s="121"/>
      <c r="S27" s="440"/>
      <c r="T27" s="440"/>
      <c r="U27" s="440"/>
      <c r="V27" s="440"/>
      <c r="W27" s="440"/>
      <c r="X27" s="440"/>
      <c r="Y27" s="440"/>
      <c r="Z27" s="440"/>
      <c r="AA27" s="121"/>
      <c r="AB27" s="121"/>
      <c r="AC27" s="121"/>
      <c r="AD27" s="121"/>
      <c r="AE27" s="121"/>
      <c r="AF27" s="121"/>
      <c r="AG27" s="121"/>
      <c r="AH27" s="121"/>
      <c r="AI27" s="121"/>
    </row>
    <row r="28" spans="2:35" ht="12.75" customHeight="1">
      <c r="B28" s="116" t="s">
        <v>125</v>
      </c>
      <c r="C28" s="115" t="s">
        <v>24</v>
      </c>
      <c r="D28" s="441">
        <v>12100428</v>
      </c>
      <c r="E28" s="117">
        <v>1.675278775811271E-2</v>
      </c>
      <c r="F28" s="756">
        <v>51096</v>
      </c>
      <c r="G28" s="85">
        <v>11745589</v>
      </c>
      <c r="H28" s="119">
        <v>1.7655356904275481E-2</v>
      </c>
      <c r="I28" s="442">
        <v>52269</v>
      </c>
      <c r="J28" s="85">
        <v>11527869</v>
      </c>
      <c r="K28" s="119">
        <v>1.9199999999999998E-2</v>
      </c>
      <c r="L28" s="442">
        <v>55278</v>
      </c>
      <c r="M28" s="786">
        <v>11842761</v>
      </c>
      <c r="N28" s="982">
        <v>1.9099999999999999E-2</v>
      </c>
      <c r="O28" s="972">
        <v>55892</v>
      </c>
      <c r="R28" s="121"/>
      <c r="S28" s="440"/>
      <c r="T28" s="440"/>
      <c r="U28" s="440"/>
      <c r="V28" s="440"/>
      <c r="W28" s="440"/>
      <c r="X28" s="440"/>
      <c r="Y28" s="440"/>
      <c r="Z28" s="440"/>
      <c r="AA28" s="121"/>
      <c r="AB28" s="121"/>
      <c r="AC28" s="121"/>
      <c r="AD28" s="121"/>
      <c r="AE28" s="121"/>
      <c r="AF28" s="121"/>
      <c r="AG28" s="121"/>
      <c r="AH28" s="121"/>
      <c r="AI28" s="121"/>
    </row>
    <row r="29" spans="2:35" ht="12.75" customHeight="1">
      <c r="B29" s="116" t="s">
        <v>122</v>
      </c>
      <c r="C29" s="115" t="s">
        <v>24</v>
      </c>
      <c r="D29" s="753">
        <v>953285</v>
      </c>
      <c r="E29" s="117">
        <v>4.0536032041150151E-3</v>
      </c>
      <c r="F29" s="754">
        <v>975</v>
      </c>
      <c r="G29" s="124">
        <v>709098</v>
      </c>
      <c r="H29" s="119">
        <v>5.0242947960709916E-3</v>
      </c>
      <c r="I29" s="755">
        <v>898</v>
      </c>
      <c r="J29" s="124">
        <v>104800</v>
      </c>
      <c r="K29" s="119">
        <v>9.2999999999999992E-3</v>
      </c>
      <c r="L29" s="755">
        <v>242</v>
      </c>
      <c r="M29" s="785">
        <v>188645</v>
      </c>
      <c r="N29" s="119">
        <v>8.0999999999999996E-3</v>
      </c>
      <c r="O29" s="124">
        <v>377</v>
      </c>
      <c r="R29" s="121"/>
      <c r="S29" s="440"/>
      <c r="T29" s="440"/>
      <c r="U29" s="440"/>
      <c r="V29" s="440"/>
      <c r="W29" s="440"/>
      <c r="X29" s="440"/>
      <c r="Y29" s="440"/>
      <c r="Z29" s="440"/>
      <c r="AA29" s="121"/>
      <c r="AB29" s="121"/>
      <c r="AC29" s="121"/>
      <c r="AD29" s="121"/>
      <c r="AE29" s="121"/>
      <c r="AF29" s="121"/>
      <c r="AG29" s="121"/>
      <c r="AH29" s="121"/>
      <c r="AI29" s="121"/>
    </row>
    <row r="30" spans="2:35" ht="12.75" customHeight="1">
      <c r="B30" s="745" t="s">
        <v>176</v>
      </c>
      <c r="C30" s="746" t="s">
        <v>24</v>
      </c>
      <c r="D30" s="757">
        <v>33370967</v>
      </c>
      <c r="E30" s="748">
        <v>1.5546411810129656E-2</v>
      </c>
      <c r="F30" s="758">
        <v>130766</v>
      </c>
      <c r="G30" s="750">
        <v>31424187</v>
      </c>
      <c r="H30" s="751">
        <v>1.6154465300949921E-2</v>
      </c>
      <c r="I30" s="752">
        <v>127954</v>
      </c>
      <c r="J30" s="750">
        <v>29538619</v>
      </c>
      <c r="K30" s="751">
        <v>1.7899999999999999E-2</v>
      </c>
      <c r="L30" s="752">
        <v>132123</v>
      </c>
      <c r="M30" s="784">
        <v>28764941</v>
      </c>
      <c r="N30" s="751">
        <v>1.89E-2</v>
      </c>
      <c r="O30" s="750">
        <v>133868</v>
      </c>
      <c r="R30" s="121"/>
      <c r="S30" s="440"/>
      <c r="T30" s="440"/>
      <c r="U30" s="440"/>
      <c r="V30" s="440"/>
      <c r="W30" s="440"/>
      <c r="X30" s="440"/>
      <c r="Y30" s="440"/>
      <c r="Z30" s="440"/>
      <c r="AA30" s="121"/>
      <c r="AB30" s="121"/>
      <c r="AC30" s="121"/>
      <c r="AD30" s="121"/>
      <c r="AE30" s="121"/>
      <c r="AF30" s="121"/>
      <c r="AG30" s="121"/>
      <c r="AH30" s="121"/>
      <c r="AI30" s="121"/>
    </row>
    <row r="31" spans="2:35" ht="5.0999999999999996" customHeight="1">
      <c r="B31" s="116"/>
      <c r="C31" s="115"/>
      <c r="D31" s="443"/>
      <c r="E31" s="117"/>
      <c r="F31" s="759"/>
      <c r="G31" s="127"/>
      <c r="H31" s="119"/>
      <c r="I31" s="348"/>
      <c r="J31" s="127"/>
      <c r="K31" s="119"/>
      <c r="L31" s="348"/>
      <c r="M31" s="778"/>
      <c r="N31" s="982"/>
      <c r="O31" s="973"/>
      <c r="R31" s="121"/>
      <c r="S31" s="440"/>
      <c r="T31" s="440"/>
      <c r="U31" s="440"/>
      <c r="V31" s="440"/>
      <c r="W31" s="440"/>
      <c r="X31" s="440"/>
      <c r="Y31" s="440"/>
      <c r="Z31" s="440"/>
      <c r="AA31" s="121"/>
      <c r="AB31" s="121"/>
      <c r="AC31" s="121"/>
      <c r="AD31" s="121"/>
      <c r="AE31" s="121"/>
      <c r="AF31" s="121"/>
      <c r="AG31" s="121"/>
      <c r="AH31" s="121"/>
      <c r="AI31" s="121"/>
    </row>
    <row r="32" spans="2:35" ht="12.75" customHeight="1">
      <c r="B32" s="736" t="s">
        <v>177</v>
      </c>
      <c r="C32" s="737"/>
      <c r="D32" s="681"/>
      <c r="E32" s="760">
        <v>1.8087944297226734E-2</v>
      </c>
      <c r="F32" s="761">
        <v>155952</v>
      </c>
      <c r="G32" s="682"/>
      <c r="H32" s="762">
        <v>1.831976984650252E-2</v>
      </c>
      <c r="I32" s="763">
        <v>150852</v>
      </c>
      <c r="J32" s="682"/>
      <c r="K32" s="762">
        <v>1.8100000000000002E-2</v>
      </c>
      <c r="L32" s="763">
        <v>141839</v>
      </c>
      <c r="M32" s="781"/>
      <c r="N32" s="762">
        <v>1.77E-2</v>
      </c>
      <c r="O32" s="682">
        <v>133966</v>
      </c>
      <c r="R32" s="121"/>
      <c r="S32" s="440"/>
      <c r="T32" s="440"/>
      <c r="U32" s="440"/>
      <c r="V32" s="440"/>
      <c r="W32" s="440"/>
      <c r="X32" s="440"/>
      <c r="Y32" s="440"/>
      <c r="Z32" s="440"/>
      <c r="AA32" s="121"/>
      <c r="AB32" s="121"/>
      <c r="AC32" s="121"/>
      <c r="AD32" s="121"/>
      <c r="AE32" s="121"/>
      <c r="AF32" s="121"/>
      <c r="AG32" s="121"/>
      <c r="AH32" s="121"/>
      <c r="AI32" s="121"/>
    </row>
    <row r="33" spans="2:41" ht="5.25" customHeight="1">
      <c r="B33" s="128"/>
      <c r="C33" s="129"/>
      <c r="D33" s="129"/>
      <c r="E33" s="129"/>
      <c r="F33" s="129"/>
      <c r="G33" s="129"/>
      <c r="H33" s="129"/>
      <c r="I33" s="129"/>
      <c r="J33" s="129"/>
      <c r="K33" s="129"/>
      <c r="L33" s="129"/>
      <c r="M33" s="129"/>
      <c r="N33" s="129"/>
      <c r="O33" s="129"/>
      <c r="P33" s="977"/>
      <c r="Q33" s="129"/>
      <c r="R33" s="129"/>
      <c r="S33" s="129"/>
      <c r="T33" s="129"/>
      <c r="U33" s="129"/>
      <c r="V33" s="129"/>
      <c r="W33" s="129"/>
      <c r="X33" s="129"/>
      <c r="Y33" s="129"/>
      <c r="Z33" s="129"/>
      <c r="AA33" s="130"/>
      <c r="AB33" s="131"/>
      <c r="AC33" s="131"/>
      <c r="AD33" s="131"/>
      <c r="AE33" s="132"/>
      <c r="AF33" s="133"/>
      <c r="AG33" s="133"/>
      <c r="AH33" s="133"/>
      <c r="AI33" s="134"/>
    </row>
    <row r="34" spans="2:41" ht="13.35" customHeight="1">
      <c r="B34" s="43" t="s">
        <v>178</v>
      </c>
      <c r="C34" s="135"/>
      <c r="D34" s="135"/>
      <c r="E34" s="135"/>
      <c r="F34" s="135"/>
      <c r="G34" s="135"/>
      <c r="H34" s="135"/>
      <c r="I34" s="135"/>
      <c r="J34" s="135"/>
      <c r="K34" s="135"/>
      <c r="L34" s="135"/>
      <c r="M34" s="135"/>
      <c r="N34" s="135"/>
      <c r="O34" s="135"/>
      <c r="P34" s="978"/>
      <c r="Q34" s="135"/>
      <c r="R34" s="135"/>
      <c r="S34" s="135"/>
      <c r="T34" s="135"/>
      <c r="U34" s="135"/>
      <c r="V34" s="135"/>
      <c r="W34" s="135"/>
      <c r="X34" s="135"/>
      <c r="Y34" s="135"/>
      <c r="Z34" s="135"/>
      <c r="AA34" s="135"/>
      <c r="AB34" s="135"/>
      <c r="AC34" s="135"/>
      <c r="AD34" s="135"/>
      <c r="AE34" s="135"/>
      <c r="AF34" s="135"/>
      <c r="AG34" s="135"/>
      <c r="AH34" s="135"/>
      <c r="AI34" s="135"/>
    </row>
    <row r="35" spans="2:41" ht="13.35" customHeight="1">
      <c r="B35" s="43" t="s">
        <v>179</v>
      </c>
    </row>
    <row r="36" spans="2:41" ht="13.5" customHeight="1">
      <c r="C36" s="135"/>
      <c r="D36" s="135"/>
      <c r="E36" s="135"/>
      <c r="F36" s="135"/>
      <c r="G36" s="135"/>
      <c r="H36" s="135"/>
      <c r="I36" s="135"/>
      <c r="J36" s="135"/>
      <c r="K36" s="135"/>
      <c r="L36" s="135"/>
      <c r="M36" s="135"/>
      <c r="N36" s="135"/>
      <c r="O36" s="135"/>
      <c r="P36" s="978"/>
      <c r="Q36" s="135"/>
      <c r="R36" s="135"/>
      <c r="S36" s="135"/>
      <c r="T36" s="135"/>
      <c r="U36" s="135"/>
      <c r="V36" s="135"/>
      <c r="W36" s="135"/>
      <c r="X36" s="135"/>
      <c r="Y36" s="135"/>
      <c r="Z36" s="135"/>
      <c r="AA36" s="135"/>
      <c r="AB36" s="135"/>
      <c r="AC36" s="135"/>
      <c r="AD36" s="135"/>
      <c r="AE36" s="135"/>
      <c r="AF36" s="135"/>
      <c r="AG36" s="135"/>
      <c r="AH36" s="135"/>
      <c r="AI36" s="135"/>
    </row>
    <row r="37" spans="2:41" ht="11.25" customHeight="1"/>
    <row r="38" spans="2:41">
      <c r="B38" s="1005" t="s">
        <v>180</v>
      </c>
      <c r="C38" s="1005"/>
      <c r="D38" s="1005"/>
      <c r="E38" s="1005"/>
      <c r="F38" s="1005"/>
      <c r="G38" s="1005"/>
      <c r="H38" s="1005"/>
      <c r="I38" s="1005"/>
      <c r="J38" s="1005"/>
      <c r="K38" s="1005"/>
      <c r="L38" s="1005"/>
    </row>
    <row r="39" spans="2:41" ht="5.25" customHeight="1"/>
    <row r="40" spans="2:41" ht="12.75" customHeight="1">
      <c r="B40" s="101" t="s">
        <v>151</v>
      </c>
      <c r="C40" s="102" t="s">
        <v>24</v>
      </c>
      <c r="D40" s="1008" t="s">
        <v>60</v>
      </c>
      <c r="E40" s="1008"/>
      <c r="F40" s="1008"/>
      <c r="G40" s="1008"/>
      <c r="H40" s="1008"/>
      <c r="I40" s="1008"/>
      <c r="J40" s="1008"/>
      <c r="K40" s="1008"/>
      <c r="L40" s="1008"/>
      <c r="M40" s="1008"/>
      <c r="N40" s="1008"/>
      <c r="O40" s="1008"/>
    </row>
    <row r="41" spans="2:41" ht="12.75" customHeight="1">
      <c r="B41" s="714" t="s">
        <v>152</v>
      </c>
      <c r="C41" s="764" t="s">
        <v>24</v>
      </c>
      <c r="D41" s="722"/>
      <c r="E41" s="720"/>
      <c r="F41" s="721" t="s">
        <v>17</v>
      </c>
      <c r="G41" s="765"/>
      <c r="H41" s="722"/>
      <c r="I41" s="722" t="s">
        <v>62</v>
      </c>
      <c r="J41" s="766"/>
      <c r="K41" s="720"/>
      <c r="L41" s="721" t="s">
        <v>63</v>
      </c>
      <c r="M41" s="766"/>
      <c r="N41" s="720"/>
      <c r="O41" s="720" t="s">
        <v>64</v>
      </c>
    </row>
    <row r="42" spans="2:41" ht="12.75" customHeight="1">
      <c r="B42" s="103" t="s">
        <v>152</v>
      </c>
      <c r="C42" s="767" t="s">
        <v>24</v>
      </c>
      <c r="D42" s="106" t="s">
        <v>156</v>
      </c>
      <c r="E42" s="107" t="s">
        <v>156</v>
      </c>
      <c r="F42" s="724" t="s">
        <v>155</v>
      </c>
      <c r="G42" s="768" t="s">
        <v>156</v>
      </c>
      <c r="H42" s="107" t="s">
        <v>156</v>
      </c>
      <c r="I42" s="107" t="s">
        <v>155</v>
      </c>
      <c r="J42" s="768" t="s">
        <v>156</v>
      </c>
      <c r="K42" s="106" t="s">
        <v>181</v>
      </c>
      <c r="L42" s="724" t="s">
        <v>155</v>
      </c>
      <c r="M42" s="768" t="s">
        <v>156</v>
      </c>
      <c r="N42" s="970" t="s">
        <v>156</v>
      </c>
      <c r="O42" s="970" t="s">
        <v>155</v>
      </c>
    </row>
    <row r="43" spans="2:41" ht="13.5" customHeight="1">
      <c r="B43" s="725"/>
      <c r="C43" s="769" t="s">
        <v>24</v>
      </c>
      <c r="D43" s="730" t="s">
        <v>182</v>
      </c>
      <c r="E43" s="730" t="s">
        <v>158</v>
      </c>
      <c r="F43" s="731" t="s">
        <v>159</v>
      </c>
      <c r="G43" s="770" t="s">
        <v>182</v>
      </c>
      <c r="H43" s="730" t="s">
        <v>158</v>
      </c>
      <c r="I43" s="771" t="s">
        <v>159</v>
      </c>
      <c r="J43" s="770" t="s">
        <v>182</v>
      </c>
      <c r="K43" s="730" t="s">
        <v>158</v>
      </c>
      <c r="L43" s="731" t="s">
        <v>159</v>
      </c>
      <c r="M43" s="770" t="s">
        <v>182</v>
      </c>
      <c r="N43" s="730" t="s">
        <v>158</v>
      </c>
      <c r="O43" s="730" t="s">
        <v>159</v>
      </c>
    </row>
    <row r="44" spans="2:41" ht="5.25" customHeight="1">
      <c r="B44" s="108"/>
      <c r="C44" s="772"/>
      <c r="D44" s="107"/>
      <c r="E44" s="107"/>
      <c r="F44" s="724"/>
      <c r="G44" s="773"/>
      <c r="H44" s="107"/>
      <c r="I44" s="107"/>
      <c r="J44" s="768"/>
      <c r="K44" s="106"/>
      <c r="L44" s="724"/>
      <c r="M44" s="768"/>
      <c r="N44" s="970"/>
      <c r="O44" s="970"/>
    </row>
    <row r="45" spans="2:41" ht="12.75" hidden="1" customHeight="1">
      <c r="B45" s="110"/>
      <c r="C45" s="774" t="s">
        <v>24</v>
      </c>
      <c r="D45" s="113"/>
      <c r="E45" s="113"/>
      <c r="F45" s="460"/>
      <c r="G45" s="775"/>
      <c r="H45" s="113"/>
      <c r="I45" s="113"/>
      <c r="J45" s="776"/>
      <c r="K45" s="112"/>
      <c r="L45" s="460"/>
      <c r="M45" s="776"/>
      <c r="N45" s="971"/>
      <c r="O45" s="971"/>
    </row>
    <row r="46" spans="2:41" ht="12.75" customHeight="1">
      <c r="B46" s="114" t="s">
        <v>161</v>
      </c>
      <c r="C46" s="777" t="s">
        <v>24</v>
      </c>
      <c r="D46" s="113"/>
      <c r="E46" s="113"/>
      <c r="F46" s="460"/>
      <c r="G46" s="775"/>
      <c r="H46" s="113"/>
      <c r="I46" s="113"/>
      <c r="J46" s="776"/>
      <c r="K46" s="112"/>
      <c r="L46" s="460"/>
      <c r="M46" s="776"/>
      <c r="N46" s="971"/>
      <c r="O46" s="971"/>
    </row>
    <row r="47" spans="2:41" ht="12.75" customHeight="1">
      <c r="B47" s="116" t="s">
        <v>162</v>
      </c>
      <c r="C47" s="777" t="s">
        <v>24</v>
      </c>
      <c r="D47" s="82">
        <v>2020561</v>
      </c>
      <c r="E47" s="120">
        <v>9.9000000000000008E-3</v>
      </c>
      <c r="F47" s="735">
        <v>5019</v>
      </c>
      <c r="G47" s="778">
        <v>2113990</v>
      </c>
      <c r="H47" s="120">
        <v>0.01</v>
      </c>
      <c r="I47" s="82">
        <v>5292</v>
      </c>
      <c r="J47" s="779">
        <v>1874389</v>
      </c>
      <c r="K47" s="119">
        <v>1.0999999999999999E-2</v>
      </c>
      <c r="L47" s="735">
        <v>5131</v>
      </c>
      <c r="M47" s="779">
        <v>1494861</v>
      </c>
      <c r="N47" s="119">
        <v>1.9E-2</v>
      </c>
      <c r="O47" s="118">
        <v>7067</v>
      </c>
      <c r="AD47" s="83"/>
      <c r="AE47" s="83"/>
      <c r="AF47" s="83"/>
      <c r="AG47" s="83"/>
      <c r="AH47" s="83"/>
      <c r="AI47" s="83"/>
      <c r="AJ47" s="83"/>
      <c r="AK47" s="83"/>
      <c r="AL47" s="83"/>
      <c r="AM47" s="83"/>
      <c r="AN47" s="83"/>
      <c r="AO47" s="83"/>
    </row>
    <row r="48" spans="2:41" ht="12.75" customHeight="1">
      <c r="B48" s="116" t="s">
        <v>163</v>
      </c>
      <c r="C48" s="777" t="s">
        <v>24</v>
      </c>
      <c r="D48" s="82">
        <v>119309</v>
      </c>
      <c r="E48" s="120">
        <v>4.8500000000000001E-2</v>
      </c>
      <c r="F48" s="735">
        <v>1453</v>
      </c>
      <c r="G48" s="778">
        <v>112027</v>
      </c>
      <c r="H48" s="120">
        <v>7.6300000000000007E-2</v>
      </c>
      <c r="I48" s="82">
        <v>2149</v>
      </c>
      <c r="J48" s="779">
        <v>102369</v>
      </c>
      <c r="K48" s="119">
        <v>5.5199999999999999E-2</v>
      </c>
      <c r="L48" s="735">
        <v>1404</v>
      </c>
      <c r="M48" s="779">
        <v>123408</v>
      </c>
      <c r="N48" s="119">
        <v>4.4600000000000001E-2</v>
      </c>
      <c r="O48" s="118">
        <v>1368</v>
      </c>
      <c r="AD48" s="83"/>
      <c r="AE48" s="83"/>
      <c r="AF48" s="83"/>
      <c r="AG48" s="83"/>
      <c r="AH48" s="83"/>
      <c r="AI48" s="83"/>
      <c r="AJ48" s="83"/>
      <c r="AK48" s="83"/>
      <c r="AL48" s="83"/>
      <c r="AM48" s="83"/>
      <c r="AN48" s="83"/>
      <c r="AO48" s="83"/>
    </row>
    <row r="49" spans="2:41" ht="6.95" customHeight="1">
      <c r="B49" s="116"/>
      <c r="C49" s="777"/>
      <c r="D49" s="82"/>
      <c r="E49" s="120"/>
      <c r="F49" s="735"/>
      <c r="G49" s="778"/>
      <c r="H49" s="120"/>
      <c r="I49" s="82"/>
      <c r="J49" s="779"/>
      <c r="K49" s="119"/>
      <c r="L49" s="735"/>
      <c r="M49" s="779"/>
      <c r="N49" s="119"/>
      <c r="O49" s="118"/>
      <c r="AD49" s="83"/>
      <c r="AE49" s="83"/>
      <c r="AF49" s="83"/>
      <c r="AG49" s="83"/>
      <c r="AH49" s="83"/>
      <c r="AI49" s="83"/>
      <c r="AJ49" s="83"/>
      <c r="AK49" s="83"/>
      <c r="AL49" s="83"/>
      <c r="AM49" s="83"/>
      <c r="AN49" s="83"/>
      <c r="AO49" s="83"/>
    </row>
    <row r="50" spans="2:41" ht="12.75" customHeight="1">
      <c r="B50" s="116" t="s">
        <v>164</v>
      </c>
      <c r="C50" s="777"/>
      <c r="D50" s="82">
        <v>11022625</v>
      </c>
      <c r="E50" s="120">
        <v>4.5600000000000002E-2</v>
      </c>
      <c r="F50" s="735">
        <v>126420</v>
      </c>
      <c r="G50" s="778">
        <v>11191571</v>
      </c>
      <c r="H50" s="120">
        <v>4.6300000000000001E-2</v>
      </c>
      <c r="I50" s="82">
        <v>130257</v>
      </c>
      <c r="J50" s="779">
        <v>11545673</v>
      </c>
      <c r="K50" s="119">
        <v>4.7300000000000002E-2</v>
      </c>
      <c r="L50" s="735">
        <v>135863</v>
      </c>
      <c r="M50" s="779">
        <v>11495361</v>
      </c>
      <c r="N50" s="119">
        <v>4.9099999999999998E-2</v>
      </c>
      <c r="O50" s="118">
        <v>140441</v>
      </c>
      <c r="AD50" s="83"/>
      <c r="AE50" s="83"/>
      <c r="AF50" s="83"/>
      <c r="AG50" s="83"/>
      <c r="AH50" s="83"/>
      <c r="AI50" s="83"/>
      <c r="AJ50" s="83"/>
      <c r="AK50" s="83"/>
      <c r="AL50" s="83"/>
      <c r="AM50" s="83"/>
      <c r="AN50" s="83"/>
      <c r="AO50" s="83"/>
    </row>
    <row r="51" spans="2:41" ht="12.75" customHeight="1">
      <c r="B51" s="116" t="s">
        <v>165</v>
      </c>
      <c r="C51" s="777"/>
      <c r="D51" s="82">
        <v>8071315</v>
      </c>
      <c r="E51" s="120">
        <v>0.02</v>
      </c>
      <c r="F51" s="735">
        <v>40643</v>
      </c>
      <c r="G51" s="778">
        <v>7706126</v>
      </c>
      <c r="H51" s="120">
        <v>1.9900000000000001E-2</v>
      </c>
      <c r="I51" s="82">
        <v>38567</v>
      </c>
      <c r="J51" s="779">
        <v>7061913</v>
      </c>
      <c r="K51" s="119">
        <v>2.0299999999999999E-2</v>
      </c>
      <c r="L51" s="735">
        <v>35704</v>
      </c>
      <c r="M51" s="779">
        <v>6830670</v>
      </c>
      <c r="N51" s="119">
        <v>2.4E-2</v>
      </c>
      <c r="O51" s="118">
        <v>40764</v>
      </c>
      <c r="AD51" s="83"/>
      <c r="AE51" s="83"/>
      <c r="AF51" s="83"/>
      <c r="AG51" s="83"/>
      <c r="AH51" s="83"/>
      <c r="AI51" s="83"/>
      <c r="AJ51" s="83"/>
      <c r="AK51" s="83"/>
      <c r="AL51" s="83"/>
      <c r="AM51" s="83"/>
      <c r="AN51" s="83"/>
      <c r="AO51" s="83"/>
    </row>
    <row r="52" spans="2:41" ht="12.75" customHeight="1">
      <c r="B52" s="736" t="s">
        <v>166</v>
      </c>
      <c r="C52" s="780"/>
      <c r="D52" s="683">
        <v>75558</v>
      </c>
      <c r="E52" s="744">
        <v>4.1000000000000002E-2</v>
      </c>
      <c r="F52" s="743">
        <v>779</v>
      </c>
      <c r="G52" s="781">
        <v>56451</v>
      </c>
      <c r="H52" s="744">
        <v>4.3900000000000002E-2</v>
      </c>
      <c r="I52" s="683">
        <v>623</v>
      </c>
      <c r="J52" s="782">
        <v>37803</v>
      </c>
      <c r="K52" s="742">
        <v>4.8000000000000001E-2</v>
      </c>
      <c r="L52" s="743">
        <v>452</v>
      </c>
      <c r="M52" s="782">
        <v>25945</v>
      </c>
      <c r="N52" s="742">
        <v>5.4600000000000003E-2</v>
      </c>
      <c r="O52" s="741">
        <v>352</v>
      </c>
      <c r="AD52" s="83"/>
      <c r="AE52" s="83"/>
      <c r="AF52" s="83"/>
      <c r="AG52" s="83"/>
      <c r="AH52" s="83"/>
      <c r="AI52" s="83"/>
      <c r="AJ52" s="83"/>
      <c r="AK52" s="83"/>
      <c r="AL52" s="83"/>
      <c r="AM52" s="83"/>
      <c r="AN52" s="83"/>
      <c r="AO52" s="83"/>
    </row>
    <row r="53" spans="2:41" ht="12.75" customHeight="1">
      <c r="B53" s="745" t="s">
        <v>167</v>
      </c>
      <c r="C53" s="783"/>
      <c r="D53" s="750">
        <v>19169498</v>
      </c>
      <c r="E53" s="751">
        <v>3.4799999999999998E-2</v>
      </c>
      <c r="F53" s="752">
        <v>167842</v>
      </c>
      <c r="G53" s="784">
        <v>18954148</v>
      </c>
      <c r="H53" s="751">
        <v>3.56E-2</v>
      </c>
      <c r="I53" s="750">
        <v>169447</v>
      </c>
      <c r="J53" s="784">
        <v>18645389</v>
      </c>
      <c r="K53" s="751">
        <v>3.7100000000000001E-2</v>
      </c>
      <c r="L53" s="752">
        <v>172019</v>
      </c>
      <c r="M53" s="784">
        <v>18351976</v>
      </c>
      <c r="N53" s="751">
        <v>3.9800000000000002E-2</v>
      </c>
      <c r="O53" s="750">
        <v>181557</v>
      </c>
      <c r="AD53" s="83"/>
      <c r="AE53" s="83"/>
      <c r="AF53" s="83"/>
      <c r="AG53" s="83"/>
      <c r="AH53" s="83"/>
      <c r="AI53" s="83"/>
      <c r="AJ53" s="83"/>
      <c r="AK53" s="83"/>
      <c r="AL53" s="83"/>
      <c r="AM53" s="83"/>
      <c r="AN53" s="83"/>
      <c r="AO53" s="83"/>
    </row>
    <row r="54" spans="2:41" ht="6.95" customHeight="1">
      <c r="B54" s="116"/>
      <c r="C54" s="777"/>
      <c r="D54" s="82"/>
      <c r="E54" s="120"/>
      <c r="F54" s="735"/>
      <c r="G54" s="778"/>
      <c r="H54" s="120"/>
      <c r="I54" s="82"/>
      <c r="J54" s="779"/>
      <c r="K54" s="119"/>
      <c r="L54" s="735"/>
      <c r="M54" s="779"/>
      <c r="N54" s="119"/>
      <c r="O54" s="118"/>
      <c r="AD54" s="83"/>
      <c r="AE54" s="83"/>
      <c r="AF54" s="83"/>
      <c r="AG54" s="83"/>
      <c r="AH54" s="83"/>
      <c r="AI54" s="83"/>
      <c r="AJ54" s="83"/>
      <c r="AK54" s="83"/>
      <c r="AL54" s="83"/>
      <c r="AM54" s="83"/>
      <c r="AN54" s="83"/>
      <c r="AO54" s="83"/>
    </row>
    <row r="55" spans="2:41" ht="12.75" customHeight="1">
      <c r="B55" s="116" t="s">
        <v>168</v>
      </c>
      <c r="C55" s="777"/>
      <c r="D55" s="82">
        <v>4287307</v>
      </c>
      <c r="E55" s="120">
        <v>5.5300000000000002E-2</v>
      </c>
      <c r="F55" s="735">
        <v>59563</v>
      </c>
      <c r="G55" s="778">
        <v>4256744</v>
      </c>
      <c r="H55" s="120">
        <v>5.7200000000000001E-2</v>
      </c>
      <c r="I55" s="82">
        <v>61185</v>
      </c>
      <c r="J55" s="779">
        <v>4165752</v>
      </c>
      <c r="K55" s="119">
        <v>5.6000000000000001E-2</v>
      </c>
      <c r="L55" s="735">
        <v>58012</v>
      </c>
      <c r="M55" s="779">
        <v>4033077</v>
      </c>
      <c r="N55" s="119">
        <v>5.8999999999999997E-2</v>
      </c>
      <c r="O55" s="118">
        <v>59116</v>
      </c>
      <c r="AD55" s="83"/>
      <c r="AE55" s="83"/>
      <c r="AF55" s="83"/>
      <c r="AG55" s="83"/>
      <c r="AH55" s="83"/>
      <c r="AI55" s="83"/>
      <c r="AJ55" s="83"/>
      <c r="AK55" s="83"/>
      <c r="AL55" s="83"/>
      <c r="AM55" s="83"/>
      <c r="AN55" s="83"/>
      <c r="AO55" s="83"/>
    </row>
    <row r="56" spans="2:41" ht="13.5" customHeight="1">
      <c r="B56" s="122" t="s">
        <v>169</v>
      </c>
      <c r="C56" s="777"/>
      <c r="D56" s="118">
        <v>527415</v>
      </c>
      <c r="E56" s="120">
        <v>0.1076</v>
      </c>
      <c r="F56" s="735">
        <v>14261</v>
      </c>
      <c r="G56" s="779">
        <v>507084</v>
      </c>
      <c r="H56" s="120">
        <v>0.11020000000000001</v>
      </c>
      <c r="I56" s="118">
        <v>14052</v>
      </c>
      <c r="J56" s="779">
        <v>484911</v>
      </c>
      <c r="K56" s="119">
        <v>0.1118</v>
      </c>
      <c r="L56" s="735">
        <v>13485</v>
      </c>
      <c r="M56" s="779">
        <v>491021</v>
      </c>
      <c r="N56" s="123">
        <v>0.1106</v>
      </c>
      <c r="O56" s="118">
        <v>13508</v>
      </c>
      <c r="AD56" s="83"/>
      <c r="AE56" s="83"/>
      <c r="AF56" s="83"/>
      <c r="AG56" s="83"/>
      <c r="AH56" s="83"/>
      <c r="AI56" s="83"/>
      <c r="AJ56" s="83"/>
      <c r="AK56" s="83"/>
      <c r="AL56" s="83"/>
      <c r="AM56" s="83"/>
      <c r="AN56" s="83"/>
      <c r="AO56" s="83"/>
    </row>
    <row r="57" spans="2:41" ht="12.75" customHeight="1">
      <c r="B57" s="736" t="s">
        <v>170</v>
      </c>
      <c r="C57" s="780"/>
      <c r="D57" s="741">
        <v>3907537</v>
      </c>
      <c r="E57" s="742">
        <v>2.75E-2</v>
      </c>
      <c r="F57" s="743">
        <v>27054</v>
      </c>
      <c r="G57" s="782">
        <v>4003621</v>
      </c>
      <c r="H57" s="742">
        <v>2.6499999999999999E-2</v>
      </c>
      <c r="I57" s="741">
        <v>26622</v>
      </c>
      <c r="J57" s="782">
        <v>3785028</v>
      </c>
      <c r="K57" s="742">
        <v>2.92E-2</v>
      </c>
      <c r="L57" s="743">
        <v>27477</v>
      </c>
      <c r="M57" s="782">
        <v>3768859</v>
      </c>
      <c r="N57" s="742">
        <v>2.9399999999999999E-2</v>
      </c>
      <c r="O57" s="741">
        <v>27582</v>
      </c>
      <c r="AD57" s="83"/>
      <c r="AE57" s="83"/>
      <c r="AF57" s="83"/>
      <c r="AG57" s="83"/>
      <c r="AH57" s="83"/>
      <c r="AI57" s="83"/>
      <c r="AJ57" s="83"/>
      <c r="AK57" s="83"/>
      <c r="AL57" s="83"/>
      <c r="AM57" s="83"/>
      <c r="AN57" s="83"/>
      <c r="AO57" s="83"/>
    </row>
    <row r="58" spans="2:41" ht="12.75" customHeight="1">
      <c r="B58" s="745" t="s">
        <v>171</v>
      </c>
      <c r="C58" s="783"/>
      <c r="D58" s="750">
        <v>8722259</v>
      </c>
      <c r="E58" s="751">
        <v>4.5999999999999999E-2</v>
      </c>
      <c r="F58" s="752">
        <v>100878</v>
      </c>
      <c r="G58" s="784">
        <v>8767449</v>
      </c>
      <c r="H58" s="751">
        <v>4.6199999999999998E-2</v>
      </c>
      <c r="I58" s="750">
        <v>101859</v>
      </c>
      <c r="J58" s="784">
        <v>8435691</v>
      </c>
      <c r="K58" s="751">
        <v>4.7199999999999999E-2</v>
      </c>
      <c r="L58" s="752">
        <v>98974</v>
      </c>
      <c r="M58" s="784">
        <v>8292957</v>
      </c>
      <c r="N58" s="751">
        <v>4.8599999999999997E-2</v>
      </c>
      <c r="O58" s="750">
        <v>100206</v>
      </c>
      <c r="AD58" s="83"/>
      <c r="AE58" s="83"/>
      <c r="AF58" s="83"/>
      <c r="AG58" s="83"/>
      <c r="AH58" s="83"/>
      <c r="AI58" s="83"/>
      <c r="AJ58" s="83"/>
      <c r="AK58" s="83"/>
      <c r="AL58" s="83"/>
      <c r="AM58" s="83"/>
      <c r="AN58" s="83"/>
      <c r="AO58" s="83"/>
    </row>
    <row r="59" spans="2:41" ht="12.75" customHeight="1">
      <c r="B59" s="745" t="s">
        <v>172</v>
      </c>
      <c r="C59" s="783"/>
      <c r="D59" s="750">
        <v>30031627</v>
      </c>
      <c r="E59" s="751">
        <v>3.6499999999999998E-2</v>
      </c>
      <c r="F59" s="752">
        <v>275192</v>
      </c>
      <c r="G59" s="784">
        <v>29947614</v>
      </c>
      <c r="H59" s="751">
        <v>3.6999999999999998E-2</v>
      </c>
      <c r="I59" s="750">
        <v>278747</v>
      </c>
      <c r="J59" s="784">
        <v>29057838</v>
      </c>
      <c r="K59" s="751">
        <v>3.8399999999999997E-2</v>
      </c>
      <c r="L59" s="752">
        <v>277528</v>
      </c>
      <c r="M59" s="784">
        <v>28263202</v>
      </c>
      <c r="N59" s="751">
        <v>4.1300000000000003E-2</v>
      </c>
      <c r="O59" s="750">
        <v>290198</v>
      </c>
      <c r="AD59" s="83"/>
      <c r="AE59" s="83"/>
      <c r="AF59" s="83"/>
      <c r="AG59" s="83"/>
      <c r="AH59" s="83"/>
      <c r="AI59" s="83"/>
      <c r="AJ59" s="83"/>
      <c r="AK59" s="83"/>
      <c r="AL59" s="83"/>
      <c r="AM59" s="83"/>
      <c r="AN59" s="83"/>
      <c r="AO59" s="83"/>
    </row>
    <row r="60" spans="2:41" ht="6.95" customHeight="1">
      <c r="B60" s="116"/>
      <c r="C60" s="777"/>
      <c r="D60" s="82"/>
      <c r="E60" s="120"/>
      <c r="F60" s="735"/>
      <c r="G60" s="778"/>
      <c r="H60" s="120"/>
      <c r="I60" s="82"/>
      <c r="J60" s="779"/>
      <c r="K60" s="119"/>
      <c r="L60" s="735"/>
      <c r="M60" s="779"/>
      <c r="N60" s="119"/>
      <c r="O60" s="118"/>
      <c r="AD60" s="83"/>
      <c r="AE60" s="83"/>
      <c r="AF60" s="83"/>
      <c r="AG60" s="83"/>
      <c r="AH60" s="83"/>
      <c r="AI60" s="83"/>
      <c r="AJ60" s="83"/>
      <c r="AK60" s="83"/>
      <c r="AL60" s="83"/>
      <c r="AM60" s="83"/>
      <c r="AN60" s="83"/>
      <c r="AO60" s="83"/>
    </row>
    <row r="61" spans="2:41" ht="12.75" customHeight="1">
      <c r="B61" s="114" t="s">
        <v>173</v>
      </c>
      <c r="C61" s="777" t="s">
        <v>24</v>
      </c>
      <c r="D61" s="82"/>
      <c r="E61" s="120"/>
      <c r="F61" s="735"/>
      <c r="G61" s="778"/>
      <c r="H61" s="120"/>
      <c r="I61" s="82"/>
      <c r="J61" s="779"/>
      <c r="K61" s="119"/>
      <c r="L61" s="735"/>
      <c r="M61" s="779"/>
      <c r="N61" s="119"/>
      <c r="O61" s="118"/>
      <c r="AD61" s="83"/>
      <c r="AE61" s="83"/>
      <c r="AF61" s="83"/>
      <c r="AG61" s="83"/>
      <c r="AH61" s="83"/>
      <c r="AI61" s="83"/>
      <c r="AJ61" s="83"/>
      <c r="AK61" s="83"/>
      <c r="AL61" s="83"/>
      <c r="AM61" s="83"/>
      <c r="AN61" s="83"/>
      <c r="AO61" s="83"/>
    </row>
    <row r="62" spans="2:41" ht="12.75" customHeight="1">
      <c r="B62" s="116" t="s">
        <v>124</v>
      </c>
      <c r="C62" s="777" t="s">
        <v>24</v>
      </c>
      <c r="D62" s="82">
        <v>16156697</v>
      </c>
      <c r="E62" s="120">
        <v>2.0299999999999999E-2</v>
      </c>
      <c r="F62" s="755">
        <v>82434</v>
      </c>
      <c r="G62" s="778">
        <v>15940883</v>
      </c>
      <c r="H62" s="120">
        <v>2.2200000000000001E-2</v>
      </c>
      <c r="I62" s="82">
        <v>89088</v>
      </c>
      <c r="J62" s="785">
        <v>15580916</v>
      </c>
      <c r="K62" s="119">
        <v>2.4E-2</v>
      </c>
      <c r="L62" s="755">
        <v>93147</v>
      </c>
      <c r="M62" s="785">
        <v>15279798</v>
      </c>
      <c r="N62" s="119">
        <v>2.6200000000000001E-2</v>
      </c>
      <c r="O62" s="124">
        <v>99378</v>
      </c>
      <c r="AD62" s="83"/>
      <c r="AE62" s="83"/>
      <c r="AF62" s="83"/>
      <c r="AG62" s="83"/>
      <c r="AH62" s="83"/>
      <c r="AI62" s="83"/>
      <c r="AJ62" s="83"/>
      <c r="AK62" s="83"/>
      <c r="AL62" s="83"/>
      <c r="AM62" s="83"/>
      <c r="AN62" s="83"/>
      <c r="AO62" s="83"/>
    </row>
    <row r="63" spans="2:41" ht="13.35" customHeight="1">
      <c r="B63" s="112" t="s">
        <v>174</v>
      </c>
      <c r="C63" s="777"/>
      <c r="D63" s="85">
        <v>0</v>
      </c>
      <c r="E63" s="126" t="s">
        <v>175</v>
      </c>
      <c r="F63" s="755">
        <v>626</v>
      </c>
      <c r="G63" s="786">
        <v>0</v>
      </c>
      <c r="H63" s="126" t="s">
        <v>175</v>
      </c>
      <c r="I63" s="82">
        <v>623</v>
      </c>
      <c r="J63" s="785">
        <v>0</v>
      </c>
      <c r="K63" s="126" t="s">
        <v>175</v>
      </c>
      <c r="L63" s="755">
        <v>617</v>
      </c>
      <c r="M63" s="786">
        <v>0</v>
      </c>
      <c r="N63" s="126" t="s">
        <v>175</v>
      </c>
      <c r="O63" s="124">
        <v>617</v>
      </c>
      <c r="AD63" s="83"/>
      <c r="AE63" s="83"/>
      <c r="AF63" s="83"/>
      <c r="AG63" s="83"/>
      <c r="AH63" s="83"/>
      <c r="AI63" s="83"/>
      <c r="AJ63" s="83"/>
      <c r="AK63" s="83"/>
      <c r="AL63" s="83"/>
      <c r="AM63" s="83"/>
      <c r="AN63" s="83"/>
      <c r="AO63" s="83"/>
    </row>
    <row r="64" spans="2:41" ht="12.75" customHeight="1">
      <c r="B64" s="116" t="s">
        <v>125</v>
      </c>
      <c r="C64" s="777" t="s">
        <v>24</v>
      </c>
      <c r="D64" s="85">
        <v>11751806</v>
      </c>
      <c r="E64" s="120">
        <v>2.0500000000000001E-2</v>
      </c>
      <c r="F64" s="442">
        <v>60435</v>
      </c>
      <c r="G64" s="787">
        <v>11436731</v>
      </c>
      <c r="H64" s="120">
        <v>2.0799999999999999E-2</v>
      </c>
      <c r="I64" s="84">
        <v>59932</v>
      </c>
      <c r="J64" s="786">
        <v>10891921</v>
      </c>
      <c r="K64" s="119">
        <v>2.3400000000000001E-2</v>
      </c>
      <c r="L64" s="442">
        <v>63302</v>
      </c>
      <c r="M64" s="786">
        <v>10776732</v>
      </c>
      <c r="N64" s="119">
        <v>2.5000000000000001E-2</v>
      </c>
      <c r="O64" s="972">
        <v>67021</v>
      </c>
      <c r="AD64" s="83"/>
      <c r="AE64" s="83"/>
      <c r="AF64" s="83"/>
      <c r="AG64" s="83"/>
      <c r="AH64" s="83"/>
      <c r="AI64" s="83"/>
      <c r="AJ64" s="83"/>
      <c r="AK64" s="83"/>
      <c r="AL64" s="83"/>
      <c r="AM64" s="83"/>
      <c r="AN64" s="83"/>
      <c r="AO64" s="83"/>
    </row>
    <row r="65" spans="2:41" ht="12.75" customHeight="1">
      <c r="B65" s="116" t="s">
        <v>122</v>
      </c>
      <c r="C65" s="777" t="s">
        <v>24</v>
      </c>
      <c r="D65" s="124">
        <v>314152</v>
      </c>
      <c r="E65" s="119">
        <v>7.4000000000000003E-3</v>
      </c>
      <c r="F65" s="755">
        <v>580</v>
      </c>
      <c r="G65" s="785">
        <v>797568</v>
      </c>
      <c r="H65" s="119">
        <v>8.3000000000000001E-3</v>
      </c>
      <c r="I65" s="124">
        <v>1673</v>
      </c>
      <c r="J65" s="785">
        <v>822590</v>
      </c>
      <c r="K65" s="119">
        <v>8.6E-3</v>
      </c>
      <c r="L65" s="755">
        <v>1755</v>
      </c>
      <c r="M65" s="785">
        <v>498397</v>
      </c>
      <c r="N65" s="119">
        <v>2.4500000000000001E-2</v>
      </c>
      <c r="O65" s="124">
        <v>3031</v>
      </c>
      <c r="AD65" s="83"/>
      <c r="AE65" s="83"/>
      <c r="AF65" s="83"/>
      <c r="AG65" s="83"/>
      <c r="AH65" s="83"/>
      <c r="AI65" s="83"/>
      <c r="AJ65" s="83"/>
      <c r="AK65" s="83"/>
      <c r="AL65" s="83"/>
      <c r="AM65" s="83"/>
      <c r="AN65" s="83"/>
      <c r="AO65" s="83"/>
    </row>
    <row r="66" spans="2:41" ht="12.75" customHeight="1">
      <c r="B66" s="745" t="s">
        <v>176</v>
      </c>
      <c r="C66" s="783" t="s">
        <v>24</v>
      </c>
      <c r="D66" s="750">
        <v>28222655</v>
      </c>
      <c r="E66" s="751">
        <v>2.0299999999999999E-2</v>
      </c>
      <c r="F66" s="752">
        <v>144075</v>
      </c>
      <c r="G66" s="784">
        <v>28175182</v>
      </c>
      <c r="H66" s="751">
        <v>2.1399999999999999E-2</v>
      </c>
      <c r="I66" s="750">
        <v>151316</v>
      </c>
      <c r="J66" s="788">
        <v>27295427</v>
      </c>
      <c r="K66" s="751">
        <v>2.3400000000000001E-2</v>
      </c>
      <c r="L66" s="789">
        <v>158821</v>
      </c>
      <c r="M66" s="784">
        <v>26554927</v>
      </c>
      <c r="N66" s="751">
        <v>2.58E-2</v>
      </c>
      <c r="O66" s="750">
        <v>170047</v>
      </c>
      <c r="AD66" s="83"/>
      <c r="AE66" s="83"/>
      <c r="AF66" s="83"/>
      <c r="AG66" s="83"/>
      <c r="AH66" s="83"/>
      <c r="AI66" s="83"/>
      <c r="AJ66" s="83"/>
      <c r="AK66" s="83"/>
      <c r="AL66" s="83"/>
      <c r="AM66" s="83"/>
      <c r="AN66" s="83"/>
      <c r="AO66" s="83"/>
    </row>
    <row r="67" spans="2:41" ht="5.0999999999999996" customHeight="1">
      <c r="B67" s="116"/>
      <c r="C67" s="777"/>
      <c r="D67" s="82"/>
      <c r="E67" s="120"/>
      <c r="F67" s="348"/>
      <c r="G67" s="778"/>
      <c r="H67" s="120"/>
      <c r="I67" s="82"/>
      <c r="J67" s="790"/>
      <c r="K67" s="119"/>
      <c r="L67" s="348"/>
      <c r="M67" s="790"/>
      <c r="N67" s="119"/>
      <c r="O67" s="973"/>
      <c r="AD67" s="83"/>
      <c r="AE67" s="83"/>
      <c r="AF67" s="83"/>
      <c r="AG67" s="83"/>
      <c r="AH67" s="83"/>
      <c r="AI67" s="83"/>
      <c r="AJ67" s="83"/>
      <c r="AK67" s="83"/>
      <c r="AL67" s="83"/>
      <c r="AM67" s="83"/>
      <c r="AN67" s="83"/>
      <c r="AO67" s="83"/>
    </row>
    <row r="68" spans="2:41" ht="12.75" customHeight="1">
      <c r="B68" s="736" t="s">
        <v>177</v>
      </c>
      <c r="C68" s="780"/>
      <c r="D68" s="683"/>
      <c r="E68" s="762">
        <v>1.7399999999999999E-2</v>
      </c>
      <c r="F68" s="763">
        <v>131117</v>
      </c>
      <c r="G68" s="781"/>
      <c r="H68" s="762">
        <v>1.6899999999999998E-2</v>
      </c>
      <c r="I68" s="683">
        <v>127431</v>
      </c>
      <c r="J68" s="791"/>
      <c r="K68" s="762">
        <v>1.6400000000000001E-2</v>
      </c>
      <c r="L68" s="763">
        <v>118707</v>
      </c>
      <c r="M68" s="791"/>
      <c r="N68" s="762">
        <v>1.7100000000000001E-2</v>
      </c>
      <c r="O68" s="682">
        <v>120151</v>
      </c>
      <c r="AD68" s="83"/>
      <c r="AE68" s="83"/>
      <c r="AF68" s="83"/>
      <c r="AG68" s="83"/>
      <c r="AH68" s="83"/>
      <c r="AI68" s="83"/>
      <c r="AJ68" s="83"/>
      <c r="AK68" s="83"/>
      <c r="AL68" s="83"/>
      <c r="AM68" s="83"/>
      <c r="AN68" s="83"/>
      <c r="AO68" s="83"/>
    </row>
    <row r="69" spans="2:41" ht="5.25" customHeight="1"/>
    <row r="70" spans="2:41" ht="13.35" customHeight="1">
      <c r="B70" s="43" t="s">
        <v>178</v>
      </c>
      <c r="C70" s="135"/>
      <c r="D70" s="135"/>
      <c r="E70" s="135"/>
      <c r="F70" s="135"/>
    </row>
    <row r="71" spans="2:41" ht="13.35" customHeight="1">
      <c r="B71" s="43" t="s">
        <v>179</v>
      </c>
      <c r="C71" s="135"/>
      <c r="D71" s="135"/>
      <c r="E71" s="135"/>
      <c r="F71" s="135"/>
    </row>
    <row r="72" spans="2:41" ht="13.5" customHeight="1">
      <c r="C72" s="3"/>
      <c r="D72" s="3"/>
      <c r="E72" s="3"/>
      <c r="F72" s="3"/>
    </row>
    <row r="73" spans="2:41" ht="13.5" customHeight="1">
      <c r="B73" s="44"/>
      <c r="C73" s="3"/>
      <c r="D73" s="3"/>
      <c r="E73" s="3"/>
      <c r="F73" s="3"/>
    </row>
    <row r="74" spans="2:41">
      <c r="B74" s="1005" t="s">
        <v>180</v>
      </c>
      <c r="C74" s="1005"/>
      <c r="D74" s="1005"/>
      <c r="E74" s="1005"/>
      <c r="F74" s="1005"/>
      <c r="G74" s="1005"/>
      <c r="H74" s="1005"/>
      <c r="I74" s="1005"/>
      <c r="J74" s="1005"/>
      <c r="K74" s="1005"/>
      <c r="L74" s="1005"/>
    </row>
    <row r="75" spans="2:41">
      <c r="B75" s="44"/>
      <c r="C75" s="135"/>
      <c r="D75" s="135"/>
      <c r="E75" s="135"/>
      <c r="F75" s="135"/>
    </row>
    <row r="76" spans="2:41" ht="12.75" customHeight="1">
      <c r="B76" s="101" t="s">
        <v>151</v>
      </c>
      <c r="C76" s="102" t="s">
        <v>24</v>
      </c>
      <c r="D76" s="1008" t="s">
        <v>61</v>
      </c>
      <c r="E76" s="1008"/>
      <c r="F76" s="1008"/>
      <c r="G76" s="1008"/>
      <c r="H76" s="1008"/>
      <c r="I76" s="1008"/>
    </row>
    <row r="77" spans="2:41" ht="12.75" customHeight="1">
      <c r="B77" s="714" t="s">
        <v>152</v>
      </c>
      <c r="C77" s="715" t="s">
        <v>24</v>
      </c>
      <c r="D77" s="716"/>
      <c r="E77" s="717"/>
      <c r="F77" s="718">
        <v>2021</v>
      </c>
      <c r="G77" s="766"/>
      <c r="H77" s="720"/>
      <c r="I77" s="720">
        <v>2020</v>
      </c>
    </row>
    <row r="78" spans="2:41" ht="12.75" customHeight="1">
      <c r="B78" s="103" t="s">
        <v>152</v>
      </c>
      <c r="C78" s="104" t="s">
        <v>24</v>
      </c>
      <c r="D78" s="450" t="s">
        <v>153</v>
      </c>
      <c r="E78" s="105" t="s">
        <v>183</v>
      </c>
      <c r="F78" s="723" t="s">
        <v>155</v>
      </c>
      <c r="G78" s="768" t="s">
        <v>156</v>
      </c>
      <c r="H78" s="106" t="s">
        <v>184</v>
      </c>
      <c r="I78" s="106" t="s">
        <v>155</v>
      </c>
    </row>
    <row r="79" spans="2:41" ht="13.5" customHeight="1">
      <c r="B79" s="725"/>
      <c r="C79" s="726" t="s">
        <v>24</v>
      </c>
      <c r="D79" s="727" t="s">
        <v>185</v>
      </c>
      <c r="E79" s="728" t="s">
        <v>158</v>
      </c>
      <c r="F79" s="729" t="s">
        <v>159</v>
      </c>
      <c r="G79" s="770" t="s">
        <v>186</v>
      </c>
      <c r="H79" s="730" t="s">
        <v>158</v>
      </c>
      <c r="I79" s="730" t="s">
        <v>159</v>
      </c>
    </row>
    <row r="80" spans="2:41" ht="6.95" customHeight="1">
      <c r="B80" s="108"/>
      <c r="C80" s="109"/>
      <c r="D80" s="450"/>
      <c r="E80" s="105"/>
      <c r="F80" s="723"/>
      <c r="G80" s="768"/>
      <c r="H80" s="106"/>
      <c r="I80" s="106"/>
    </row>
    <row r="81" spans="2:9" hidden="1">
      <c r="B81" s="110"/>
      <c r="C81" s="110" t="s">
        <v>24</v>
      </c>
      <c r="D81" s="459"/>
      <c r="E81" s="111"/>
      <c r="F81" s="732"/>
      <c r="G81" s="776"/>
      <c r="H81" s="112"/>
      <c r="I81" s="112"/>
    </row>
    <row r="82" spans="2:9" ht="12.75" customHeight="1">
      <c r="B82" s="114" t="s">
        <v>187</v>
      </c>
      <c r="C82" s="115" t="s">
        <v>24</v>
      </c>
      <c r="D82" s="459"/>
      <c r="E82" s="111"/>
      <c r="F82" s="732"/>
      <c r="G82" s="776"/>
      <c r="H82" s="112"/>
      <c r="I82" s="112"/>
    </row>
    <row r="83" spans="2:9" ht="12.75" customHeight="1">
      <c r="B83" s="116" t="s">
        <v>162</v>
      </c>
      <c r="C83" s="115" t="s">
        <v>24</v>
      </c>
      <c r="D83" s="733">
        <v>1866291</v>
      </c>
      <c r="E83" s="117">
        <v>9.4093991782994643E-3</v>
      </c>
      <c r="F83" s="734">
        <v>17561</v>
      </c>
      <c r="G83" s="779">
        <v>1875950</v>
      </c>
      <c r="H83" s="119">
        <v>1.1998720648204909E-2</v>
      </c>
      <c r="I83" s="118">
        <v>22509</v>
      </c>
    </row>
    <row r="84" spans="2:9" ht="12.75" customHeight="1">
      <c r="B84" s="116" t="s">
        <v>163</v>
      </c>
      <c r="C84" s="115" t="s">
        <v>24</v>
      </c>
      <c r="D84" s="733">
        <v>141412</v>
      </c>
      <c r="E84" s="117">
        <v>4.5411881634558178E-2</v>
      </c>
      <c r="F84" s="734">
        <v>6422</v>
      </c>
      <c r="G84" s="779">
        <v>114278</v>
      </c>
      <c r="H84" s="119">
        <v>5.5776264897880609E-2</v>
      </c>
      <c r="I84" s="118">
        <v>6374</v>
      </c>
    </row>
    <row r="85" spans="2:9" ht="6.95" customHeight="1">
      <c r="B85" s="116"/>
      <c r="C85" s="115"/>
      <c r="D85" s="733"/>
      <c r="E85" s="117"/>
      <c r="F85" s="734"/>
      <c r="G85" s="779"/>
      <c r="H85" s="119"/>
      <c r="I85" s="118"/>
    </row>
    <row r="86" spans="2:9" ht="12.75" customHeight="1">
      <c r="B86" s="116" t="s">
        <v>164</v>
      </c>
      <c r="C86" s="115"/>
      <c r="D86" s="733">
        <v>12297513</v>
      </c>
      <c r="E86" s="117">
        <v>4.1012327234923464E-2</v>
      </c>
      <c r="F86" s="734">
        <v>504350</v>
      </c>
      <c r="G86" s="779">
        <v>11313808</v>
      </c>
      <c r="H86" s="119">
        <v>4.710889560791557E-2</v>
      </c>
      <c r="I86" s="118">
        <v>532981</v>
      </c>
    </row>
    <row r="87" spans="2:9" ht="12.75" customHeight="1">
      <c r="B87" s="116" t="s">
        <v>165</v>
      </c>
      <c r="C87" s="115"/>
      <c r="D87" s="733">
        <v>7971634</v>
      </c>
      <c r="E87" s="117">
        <v>1.8779497690713975E-2</v>
      </c>
      <c r="F87" s="734">
        <v>149703</v>
      </c>
      <c r="G87" s="779">
        <v>7417506</v>
      </c>
      <c r="H87" s="119">
        <v>2.0987916962925273E-2</v>
      </c>
      <c r="I87" s="118">
        <v>155678</v>
      </c>
    </row>
    <row r="88" spans="2:9" ht="12.75" customHeight="1">
      <c r="B88" s="736" t="s">
        <v>166</v>
      </c>
      <c r="C88" s="737"/>
      <c r="D88" s="738">
        <v>172393</v>
      </c>
      <c r="E88" s="739">
        <v>3.9978344422180317E-2</v>
      </c>
      <c r="F88" s="740">
        <v>6892</v>
      </c>
      <c r="G88" s="782">
        <v>48939</v>
      </c>
      <c r="H88" s="742">
        <v>4.5076523835795579E-2</v>
      </c>
      <c r="I88" s="741">
        <v>2206</v>
      </c>
    </row>
    <row r="89" spans="2:9" ht="12.75" customHeight="1">
      <c r="B89" s="745" t="s">
        <v>167</v>
      </c>
      <c r="C89" s="746"/>
      <c r="D89" s="747">
        <v>20441540</v>
      </c>
      <c r="E89" s="748">
        <v>3.2333419490386858E-2</v>
      </c>
      <c r="F89" s="749">
        <v>660945</v>
      </c>
      <c r="G89" s="784">
        <v>18780253</v>
      </c>
      <c r="H89" s="751">
        <v>3.6786778112094659E-2</v>
      </c>
      <c r="I89" s="750">
        <v>690865</v>
      </c>
    </row>
    <row r="90" spans="2:9" ht="12.75" customHeight="1">
      <c r="B90" s="116"/>
      <c r="C90" s="115"/>
      <c r="D90" s="733"/>
      <c r="E90" s="117"/>
      <c r="F90" s="734"/>
      <c r="G90" s="779"/>
      <c r="H90" s="119"/>
      <c r="I90" s="118"/>
    </row>
    <row r="91" spans="2:9" ht="12.75" customHeight="1">
      <c r="B91" s="116" t="s">
        <v>168</v>
      </c>
      <c r="C91" s="115"/>
      <c r="D91" s="733">
        <v>4988293</v>
      </c>
      <c r="E91" s="117">
        <v>5.1986558935980053E-2</v>
      </c>
      <c r="F91" s="734">
        <v>259325</v>
      </c>
      <c r="G91" s="779">
        <v>4185720</v>
      </c>
      <c r="H91" s="119">
        <v>5.6830366101889282E-2</v>
      </c>
      <c r="I91" s="118">
        <v>237876</v>
      </c>
    </row>
    <row r="92" spans="2:9" ht="12.75" customHeight="1">
      <c r="B92" s="122" t="s">
        <v>169</v>
      </c>
      <c r="C92" s="115"/>
      <c r="D92" s="733">
        <v>621733</v>
      </c>
      <c r="E92" s="117">
        <v>9.9990245734063177E-2</v>
      </c>
      <c r="F92" s="734">
        <v>62167</v>
      </c>
      <c r="G92" s="779">
        <v>502608</v>
      </c>
      <c r="H92" s="119">
        <v>0.11003804157514405</v>
      </c>
      <c r="I92" s="118">
        <v>55306</v>
      </c>
    </row>
    <row r="93" spans="2:9" ht="12.75" customHeight="1">
      <c r="B93" s="736" t="s">
        <v>170</v>
      </c>
      <c r="C93" s="737"/>
      <c r="D93" s="738">
        <v>4154490</v>
      </c>
      <c r="E93" s="739">
        <v>2.4287068577495897E-2</v>
      </c>
      <c r="F93" s="740">
        <v>100900</v>
      </c>
      <c r="G93" s="782">
        <v>3866261</v>
      </c>
      <c r="H93" s="742">
        <v>2.8124071292651997E-2</v>
      </c>
      <c r="I93" s="741">
        <v>108735</v>
      </c>
    </row>
    <row r="94" spans="2:9" ht="12.75" customHeight="1">
      <c r="B94" s="745" t="s">
        <v>171</v>
      </c>
      <c r="C94" s="746"/>
      <c r="D94" s="747">
        <v>9764516</v>
      </c>
      <c r="E94" s="748">
        <v>4.3257831430052907E-2</v>
      </c>
      <c r="F94" s="749">
        <v>422392</v>
      </c>
      <c r="G94" s="784">
        <v>8554589</v>
      </c>
      <c r="H94" s="751">
        <v>4.6982619503987862E-2</v>
      </c>
      <c r="I94" s="750">
        <v>401917</v>
      </c>
    </row>
    <row r="95" spans="2:9" ht="12.75" hidden="1" customHeight="1">
      <c r="B95" s="116"/>
      <c r="C95" s="115"/>
      <c r="D95" s="733"/>
      <c r="E95" s="117"/>
      <c r="F95" s="734"/>
      <c r="G95" s="779"/>
      <c r="H95" s="119"/>
      <c r="I95" s="118"/>
    </row>
    <row r="96" spans="2:9" ht="12.75" customHeight="1">
      <c r="B96" s="745" t="s">
        <v>172</v>
      </c>
      <c r="C96" s="746"/>
      <c r="D96" s="747">
        <v>32213759</v>
      </c>
      <c r="E96" s="748">
        <v>3.4374105142042213E-2</v>
      </c>
      <c r="F96" s="749">
        <v>1107320</v>
      </c>
      <c r="G96" s="784">
        <v>29325070</v>
      </c>
      <c r="H96" s="751">
        <v>3.8249354562495501E-2</v>
      </c>
      <c r="I96" s="750">
        <v>1121665</v>
      </c>
    </row>
    <row r="97" spans="2:9" ht="6.95" customHeight="1">
      <c r="B97" s="116"/>
      <c r="C97" s="115"/>
      <c r="D97" s="733"/>
      <c r="E97" s="117"/>
      <c r="F97" s="734"/>
      <c r="G97" s="779"/>
      <c r="H97" s="119"/>
      <c r="I97" s="118"/>
    </row>
    <row r="98" spans="2:9" ht="12.75" customHeight="1">
      <c r="B98" s="114" t="s">
        <v>188</v>
      </c>
      <c r="C98" s="115" t="s">
        <v>24</v>
      </c>
      <c r="D98" s="733"/>
      <c r="E98" s="117"/>
      <c r="F98" s="734"/>
      <c r="G98" s="779"/>
      <c r="H98" s="119"/>
      <c r="I98" s="118"/>
    </row>
    <row r="99" spans="2:9" ht="12.75" customHeight="1">
      <c r="B99" s="116" t="s">
        <v>124</v>
      </c>
      <c r="C99" s="115" t="s">
        <v>24</v>
      </c>
      <c r="D99" s="753">
        <v>18481560</v>
      </c>
      <c r="E99" s="117">
        <v>1.6648161735264771E-2</v>
      </c>
      <c r="F99" s="754">
        <v>307684</v>
      </c>
      <c r="G99" s="785">
        <v>15739574</v>
      </c>
      <c r="H99" s="119">
        <v>2.312940617071339E-2</v>
      </c>
      <c r="I99" s="124">
        <v>364047</v>
      </c>
    </row>
    <row r="100" spans="2:9" ht="13.5" customHeight="1">
      <c r="B100" s="112" t="s">
        <v>189</v>
      </c>
      <c r="C100" s="115"/>
      <c r="D100" s="753">
        <v>0</v>
      </c>
      <c r="E100" s="125" t="s">
        <v>175</v>
      </c>
      <c r="F100" s="754">
        <v>0</v>
      </c>
      <c r="G100" s="785">
        <v>0</v>
      </c>
      <c r="H100" s="126" t="s">
        <v>175</v>
      </c>
      <c r="I100" s="124">
        <v>2483</v>
      </c>
    </row>
    <row r="101" spans="2:9" ht="12.75" customHeight="1">
      <c r="B101" s="116" t="s">
        <v>125</v>
      </c>
      <c r="C101" s="115" t="s">
        <v>24</v>
      </c>
      <c r="D101" s="441">
        <v>11804162</v>
      </c>
      <c r="E101" s="117">
        <v>1.8174495328462218E-2</v>
      </c>
      <c r="F101" s="756">
        <v>214535</v>
      </c>
      <c r="G101" s="786">
        <v>11214298</v>
      </c>
      <c r="H101" s="119">
        <v>2.2354497802715784E-2</v>
      </c>
      <c r="I101" s="85">
        <v>250690</v>
      </c>
    </row>
    <row r="102" spans="2:9" ht="12.75" customHeight="1">
      <c r="B102" s="116" t="s">
        <v>122</v>
      </c>
      <c r="C102" s="115" t="s">
        <v>24</v>
      </c>
      <c r="D102" s="753">
        <v>488957</v>
      </c>
      <c r="E102" s="117">
        <v>5.0965626834261497E-3</v>
      </c>
      <c r="F102" s="754">
        <v>2492</v>
      </c>
      <c r="G102" s="785">
        <v>608177</v>
      </c>
      <c r="H102" s="119">
        <v>1.1573933246406884E-2</v>
      </c>
      <c r="I102" s="124">
        <v>7039</v>
      </c>
    </row>
    <row r="103" spans="2:9" ht="12.75" customHeight="1">
      <c r="B103" s="745" t="s">
        <v>176</v>
      </c>
      <c r="C103" s="746" t="s">
        <v>24</v>
      </c>
      <c r="D103" s="757">
        <v>30774679</v>
      </c>
      <c r="E103" s="748">
        <v>1.7050066773988123E-2</v>
      </c>
      <c r="F103" s="758">
        <v>524711</v>
      </c>
      <c r="G103" s="788">
        <v>27562049</v>
      </c>
      <c r="H103" s="751">
        <v>2.2649223212686399E-2</v>
      </c>
      <c r="I103" s="792">
        <v>624259</v>
      </c>
    </row>
    <row r="104" spans="2:9" ht="6.95" customHeight="1">
      <c r="B104" s="116"/>
      <c r="C104" s="115"/>
      <c r="D104" s="443"/>
      <c r="E104" s="117"/>
      <c r="F104" s="759"/>
      <c r="G104" s="790"/>
      <c r="H104" s="119"/>
      <c r="I104" s="127"/>
    </row>
    <row r="105" spans="2:9" ht="12.75" customHeight="1">
      <c r="B105" s="736" t="s">
        <v>177</v>
      </c>
      <c r="C105" s="737"/>
      <c r="D105" s="681"/>
      <c r="E105" s="760">
        <v>1.8085713037720635E-2</v>
      </c>
      <c r="F105" s="761">
        <v>582609</v>
      </c>
      <c r="G105" s="791"/>
      <c r="H105" s="762">
        <v>1.6961800943697661E-2</v>
      </c>
      <c r="I105" s="682">
        <v>497406</v>
      </c>
    </row>
    <row r="106" spans="2:9" ht="5.25" customHeight="1">
      <c r="B106" s="128"/>
      <c r="C106" s="129"/>
      <c r="D106" s="129"/>
      <c r="E106" s="129"/>
      <c r="F106" s="129"/>
      <c r="G106" s="129"/>
      <c r="H106" s="129"/>
      <c r="I106" s="129"/>
    </row>
    <row r="107" spans="2:9" ht="13.5" customHeight="1">
      <c r="B107" s="43" t="s">
        <v>178</v>
      </c>
      <c r="C107" s="135"/>
      <c r="D107" s="135"/>
      <c r="E107" s="135"/>
      <c r="F107" s="135"/>
      <c r="G107" s="135"/>
      <c r="H107" s="135"/>
      <c r="I107" s="135"/>
    </row>
    <row r="108" spans="2:9" ht="13.5" customHeight="1">
      <c r="B108" s="43" t="s">
        <v>179</v>
      </c>
    </row>
    <row r="109" spans="2:9" ht="13.5" customHeight="1">
      <c r="C109" s="135"/>
      <c r="D109" s="135"/>
      <c r="E109" s="135"/>
      <c r="F109" s="135"/>
      <c r="G109" s="135"/>
      <c r="H109" s="135"/>
      <c r="I109" s="135"/>
    </row>
  </sheetData>
  <mergeCells count="6">
    <mergeCell ref="B74:L74"/>
    <mergeCell ref="D76:I76"/>
    <mergeCell ref="B2:L2"/>
    <mergeCell ref="B38:L38"/>
    <mergeCell ref="D4:O4"/>
    <mergeCell ref="D40:O40"/>
  </mergeCells>
  <pageMargins left="0.5" right="0.5" top="1" bottom="0.5" header="0.5" footer="0.3"/>
  <pageSetup scale="99" fitToHeight="0" orientation="landscape" r:id="rId1"/>
  <headerFooter scaleWithDoc="0">
    <oddHeader>&amp;L&amp;G</oddHeader>
    <oddFooter>&amp;C&amp;"Open Sans,Regular"&amp;8&amp;P</oddFooter>
  </headerFooter>
  <rowBreaks count="3" manualBreakCount="3">
    <brk id="36" min="1" max="14" man="1"/>
    <brk id="72" min="1" max="14" man="1"/>
    <brk id="111" min="1" max="22"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8"/>
  <sheetViews>
    <sheetView showGridLines="0" workbookViewId="0">
      <selection activeCell="R35" sqref="R35"/>
    </sheetView>
  </sheetViews>
  <sheetFormatPr defaultColWidth="8.85546875" defaultRowHeight="16.5"/>
  <cols>
    <col min="1" max="1" width="3.5703125" style="71" customWidth="1"/>
    <col min="2" max="2" width="36.42578125" style="71" customWidth="1"/>
    <col min="3" max="3" width="1.5703125" style="71" customWidth="1"/>
    <col min="4" max="7" width="11.140625" style="71" customWidth="1"/>
    <col min="8" max="8" width="11.140625" style="72" customWidth="1"/>
    <col min="9" max="13" width="11.140625" style="71" customWidth="1"/>
    <col min="14" max="16384" width="8.85546875" style="71"/>
  </cols>
  <sheetData>
    <row r="1" spans="2:20" ht="11.25" customHeight="1"/>
    <row r="2" spans="2:20" ht="15" customHeight="1">
      <c r="B2" s="1005" t="s">
        <v>190</v>
      </c>
      <c r="C2" s="1005"/>
      <c r="D2" s="1005"/>
      <c r="E2" s="1005"/>
      <c r="F2" s="1005"/>
      <c r="G2" s="1005"/>
      <c r="H2" s="1005"/>
      <c r="I2" s="1005"/>
      <c r="J2" s="1005"/>
      <c r="K2" s="1005"/>
    </row>
    <row r="3" spans="2:20" ht="5.25" customHeight="1">
      <c r="B3" s="136" t="s">
        <v>152</v>
      </c>
      <c r="C3" s="136" t="s">
        <v>24</v>
      </c>
      <c r="D3" s="136"/>
      <c r="E3" s="136"/>
      <c r="F3" s="136"/>
      <c r="G3" s="136"/>
      <c r="H3" s="137"/>
      <c r="I3" s="136"/>
      <c r="J3" s="136"/>
      <c r="K3" s="136"/>
    </row>
    <row r="4" spans="2:20" ht="12.75" customHeight="1">
      <c r="B4" s="101" t="s">
        <v>191</v>
      </c>
      <c r="C4" s="102" t="s">
        <v>24</v>
      </c>
      <c r="D4" s="1006" t="s">
        <v>59</v>
      </c>
      <c r="E4" s="1006"/>
      <c r="F4" s="1006"/>
      <c r="G4" s="1006"/>
      <c r="H4" s="1004" t="s">
        <v>60</v>
      </c>
      <c r="I4" s="1004"/>
      <c r="J4" s="1004"/>
      <c r="K4" s="1004"/>
      <c r="L4" s="1004" t="s">
        <v>61</v>
      </c>
      <c r="M4" s="1004"/>
    </row>
    <row r="5" spans="2:20" s="79" customFormat="1" ht="12.75" customHeight="1">
      <c r="B5" s="793"/>
      <c r="C5" s="680"/>
      <c r="D5" s="620" t="s">
        <v>17</v>
      </c>
      <c r="E5" s="621" t="s">
        <v>62</v>
      </c>
      <c r="F5" s="621" t="s">
        <v>63</v>
      </c>
      <c r="G5" s="622" t="s">
        <v>64</v>
      </c>
      <c r="H5" s="621" t="s">
        <v>17</v>
      </c>
      <c r="I5" s="621" t="s">
        <v>62</v>
      </c>
      <c r="J5" s="621" t="s">
        <v>63</v>
      </c>
      <c r="K5" s="622" t="s">
        <v>64</v>
      </c>
      <c r="L5" s="620">
        <v>2021</v>
      </c>
      <c r="M5" s="621">
        <v>2020</v>
      </c>
    </row>
    <row r="6" spans="2:20" ht="5.0999999999999996" customHeight="1">
      <c r="B6" s="116" t="s">
        <v>192</v>
      </c>
      <c r="C6" s="116" t="s">
        <v>24</v>
      </c>
      <c r="D6" s="459"/>
      <c r="E6" s="112"/>
      <c r="F6" s="113"/>
      <c r="G6" s="794"/>
      <c r="H6" s="113"/>
      <c r="I6" s="113"/>
      <c r="J6" s="138"/>
      <c r="K6" s="138"/>
      <c r="L6" s="459"/>
      <c r="M6" s="113"/>
    </row>
    <row r="7" spans="2:20" ht="12.75" customHeight="1">
      <c r="B7" s="116" t="s">
        <v>135</v>
      </c>
      <c r="C7" s="116" t="s">
        <v>24</v>
      </c>
      <c r="D7" s="441">
        <v>34166</v>
      </c>
      <c r="E7" s="85">
        <v>33430</v>
      </c>
      <c r="F7" s="82">
        <v>32396</v>
      </c>
      <c r="G7" s="679">
        <v>28973</v>
      </c>
      <c r="H7" s="82">
        <v>28448</v>
      </c>
      <c r="I7" s="82">
        <v>26589</v>
      </c>
      <c r="J7" s="84">
        <v>26253</v>
      </c>
      <c r="K7" s="84">
        <v>26895</v>
      </c>
      <c r="L7" s="441">
        <v>128965</v>
      </c>
      <c r="M7" s="82">
        <v>108185</v>
      </c>
      <c r="N7" s="139"/>
      <c r="O7" s="139"/>
      <c r="P7" s="139"/>
      <c r="Q7" s="139"/>
      <c r="R7" s="139"/>
      <c r="S7" s="139"/>
      <c r="T7" s="139"/>
    </row>
    <row r="8" spans="2:20" ht="12.75" customHeight="1">
      <c r="B8" s="116" t="s">
        <v>193</v>
      </c>
      <c r="C8" s="116" t="s">
        <v>24</v>
      </c>
      <c r="D8" s="441">
        <v>11557</v>
      </c>
      <c r="E8" s="85">
        <v>11544</v>
      </c>
      <c r="F8" s="82">
        <v>10292</v>
      </c>
      <c r="G8" s="679">
        <v>9917</v>
      </c>
      <c r="H8" s="82">
        <v>9353</v>
      </c>
      <c r="I8" s="82">
        <v>9244</v>
      </c>
      <c r="J8" s="84">
        <v>8790</v>
      </c>
      <c r="K8" s="84">
        <v>9491</v>
      </c>
      <c r="L8" s="441">
        <v>43310</v>
      </c>
      <c r="M8" s="82">
        <v>36878</v>
      </c>
      <c r="N8" s="139"/>
      <c r="O8" s="139"/>
      <c r="P8" s="139"/>
      <c r="Q8" s="139"/>
      <c r="R8" s="139"/>
      <c r="S8" s="139"/>
      <c r="T8" s="139"/>
    </row>
    <row r="9" spans="2:20" ht="12.75" customHeight="1">
      <c r="B9" s="116" t="s">
        <v>194</v>
      </c>
      <c r="C9" s="116"/>
      <c r="D9" s="441">
        <v>7212</v>
      </c>
      <c r="E9" s="85">
        <v>7032</v>
      </c>
      <c r="F9" s="82">
        <v>6785</v>
      </c>
      <c r="G9" s="679">
        <v>6178</v>
      </c>
      <c r="H9" s="82">
        <v>5845</v>
      </c>
      <c r="I9" s="82">
        <v>5540</v>
      </c>
      <c r="J9" s="84">
        <v>4758</v>
      </c>
      <c r="K9" s="84">
        <v>5094</v>
      </c>
      <c r="L9" s="441">
        <v>27207</v>
      </c>
      <c r="M9" s="82">
        <v>21237</v>
      </c>
      <c r="N9" s="139"/>
      <c r="O9" s="139"/>
      <c r="P9" s="139"/>
      <c r="Q9" s="139"/>
      <c r="R9" s="139"/>
      <c r="S9" s="139"/>
      <c r="T9" s="139"/>
    </row>
    <row r="10" spans="2:20" ht="12.75" customHeight="1">
      <c r="B10" s="116" t="s">
        <v>195</v>
      </c>
      <c r="C10" s="116"/>
      <c r="D10" s="441">
        <v>7178</v>
      </c>
      <c r="E10" s="85">
        <v>5792</v>
      </c>
      <c r="F10" s="82">
        <v>5954</v>
      </c>
      <c r="G10" s="679">
        <v>3933</v>
      </c>
      <c r="H10" s="82">
        <v>4094</v>
      </c>
      <c r="I10" s="82">
        <v>4076</v>
      </c>
      <c r="J10" s="84">
        <v>4513</v>
      </c>
      <c r="K10" s="84">
        <v>4745</v>
      </c>
      <c r="L10" s="441">
        <v>22857</v>
      </c>
      <c r="M10" s="82">
        <v>17428</v>
      </c>
      <c r="N10" s="139"/>
      <c r="O10" s="139"/>
      <c r="P10" s="139"/>
      <c r="Q10" s="139"/>
      <c r="R10" s="139"/>
      <c r="S10" s="139"/>
      <c r="T10" s="139"/>
    </row>
    <row r="11" spans="2:20" ht="12.75" customHeight="1">
      <c r="B11" s="116" t="s">
        <v>196</v>
      </c>
      <c r="C11" s="116" t="s">
        <v>24</v>
      </c>
      <c r="D11" s="441">
        <v>6383</v>
      </c>
      <c r="E11" s="85">
        <v>5646</v>
      </c>
      <c r="F11" s="82">
        <v>5599</v>
      </c>
      <c r="G11" s="679">
        <v>4531</v>
      </c>
      <c r="H11" s="82">
        <v>4872</v>
      </c>
      <c r="I11" s="82">
        <v>4788</v>
      </c>
      <c r="J11" s="84">
        <v>4624</v>
      </c>
      <c r="K11" s="84">
        <v>5157</v>
      </c>
      <c r="L11" s="441">
        <v>22159</v>
      </c>
      <c r="M11" s="82">
        <v>19441</v>
      </c>
      <c r="N11" s="139"/>
      <c r="O11" s="139"/>
      <c r="P11" s="139"/>
      <c r="Q11" s="139"/>
      <c r="R11" s="139"/>
      <c r="S11" s="139"/>
      <c r="T11" s="139"/>
    </row>
    <row r="12" spans="2:20" ht="12.75" customHeight="1">
      <c r="B12" s="116" t="s">
        <v>197</v>
      </c>
      <c r="C12" s="116" t="s">
        <v>24</v>
      </c>
      <c r="D12" s="441">
        <v>3931</v>
      </c>
      <c r="E12" s="85">
        <v>3998</v>
      </c>
      <c r="F12" s="82">
        <v>3964</v>
      </c>
      <c r="G12" s="679">
        <v>3785</v>
      </c>
      <c r="H12" s="82">
        <v>2736</v>
      </c>
      <c r="I12" s="82">
        <v>2828</v>
      </c>
      <c r="J12" s="84">
        <v>2529</v>
      </c>
      <c r="K12" s="84">
        <v>2798</v>
      </c>
      <c r="L12" s="441">
        <v>15678</v>
      </c>
      <c r="M12" s="82">
        <v>10891</v>
      </c>
      <c r="N12" s="139"/>
      <c r="O12" s="139"/>
      <c r="P12" s="139"/>
      <c r="Q12" s="139"/>
      <c r="R12" s="139"/>
      <c r="S12" s="139"/>
      <c r="T12" s="139"/>
    </row>
    <row r="13" spans="2:20" ht="12.75" customHeight="1">
      <c r="B13" s="745" t="s">
        <v>136</v>
      </c>
      <c r="C13" s="745" t="s">
        <v>24</v>
      </c>
      <c r="D13" s="690">
        <v>70427</v>
      </c>
      <c r="E13" s="691">
        <v>67442</v>
      </c>
      <c r="F13" s="692">
        <v>64990</v>
      </c>
      <c r="G13" s="693">
        <v>57317</v>
      </c>
      <c r="H13" s="692">
        <v>55348</v>
      </c>
      <c r="I13" s="692">
        <v>53065</v>
      </c>
      <c r="J13" s="795">
        <v>51467</v>
      </c>
      <c r="K13" s="795">
        <v>54180</v>
      </c>
      <c r="L13" s="690">
        <v>260176</v>
      </c>
      <c r="M13" s="692">
        <v>214060</v>
      </c>
      <c r="N13" s="139"/>
      <c r="O13" s="139"/>
      <c r="P13" s="139"/>
      <c r="Q13" s="139"/>
      <c r="R13" s="139"/>
      <c r="S13" s="139"/>
      <c r="T13" s="139"/>
    </row>
    <row r="14" spans="2:20" ht="12.75" customHeight="1">
      <c r="B14" s="112" t="s">
        <v>198</v>
      </c>
      <c r="C14" s="116" t="s">
        <v>24</v>
      </c>
      <c r="D14" s="796">
        <v>0.40978570140169784</v>
      </c>
      <c r="E14" s="140">
        <v>0.41599999999999998</v>
      </c>
      <c r="F14" s="140">
        <v>0.40932136671390335</v>
      </c>
      <c r="G14" s="797">
        <v>0.38168076180328958</v>
      </c>
      <c r="H14" s="140">
        <v>0.36425139848634419</v>
      </c>
      <c r="I14" s="140">
        <v>0.35684025069263253</v>
      </c>
      <c r="J14" s="140">
        <v>0.39189065712327725</v>
      </c>
      <c r="K14" s="140">
        <v>0.4339781328847771</v>
      </c>
      <c r="L14" s="796">
        <v>0.4046868365097907</v>
      </c>
      <c r="M14" s="140">
        <v>0.38400000000000001</v>
      </c>
      <c r="N14" s="139"/>
      <c r="O14" s="139"/>
      <c r="P14" s="139"/>
      <c r="Q14" s="139"/>
      <c r="R14" s="139"/>
      <c r="S14" s="139"/>
      <c r="T14" s="139"/>
    </row>
    <row r="15" spans="2:20" ht="12.75" customHeight="1">
      <c r="B15" s="798" t="s">
        <v>199</v>
      </c>
      <c r="C15" s="799" t="s">
        <v>24</v>
      </c>
      <c r="D15" s="681">
        <v>1121</v>
      </c>
      <c r="E15" s="682">
        <v>1068</v>
      </c>
      <c r="F15" s="682">
        <v>1005</v>
      </c>
      <c r="G15" s="763">
        <v>948</v>
      </c>
      <c r="H15" s="682">
        <v>912</v>
      </c>
      <c r="I15" s="682">
        <v>887</v>
      </c>
      <c r="J15" s="682">
        <v>884</v>
      </c>
      <c r="K15" s="682">
        <v>879</v>
      </c>
      <c r="L15" s="681">
        <v>1036</v>
      </c>
      <c r="M15" s="682">
        <v>890</v>
      </c>
      <c r="N15" s="139"/>
      <c r="O15" s="139"/>
      <c r="P15" s="139"/>
      <c r="Q15" s="139"/>
      <c r="R15" s="139"/>
      <c r="S15" s="139"/>
      <c r="T15" s="139"/>
    </row>
    <row r="16" spans="2:20" ht="5.25" customHeight="1"/>
    <row r="17" spans="1:11" s="1" customFormat="1" ht="12.95" customHeight="1">
      <c r="A17" s="67"/>
      <c r="B17" s="97"/>
      <c r="C17" s="3"/>
      <c r="D17" s="3"/>
      <c r="E17" s="3"/>
      <c r="F17" s="3"/>
      <c r="G17" s="3"/>
      <c r="H17" s="3"/>
      <c r="I17" s="3"/>
      <c r="J17" s="65"/>
      <c r="K17" s="66"/>
    </row>
    <row r="18" spans="1:11" s="1" customFormat="1" ht="11.25" customHeight="1">
      <c r="A18" s="67"/>
      <c r="B18" s="97"/>
      <c r="C18" s="3"/>
      <c r="D18" s="3"/>
      <c r="E18" s="3"/>
      <c r="F18" s="3"/>
      <c r="G18" s="3"/>
      <c r="H18" s="3"/>
      <c r="I18" s="3"/>
      <c r="J18" s="65"/>
      <c r="K18" s="66"/>
    </row>
  </sheetData>
  <mergeCells count="4">
    <mergeCell ref="B2:K2"/>
    <mergeCell ref="L4:M4"/>
    <mergeCell ref="D4:G4"/>
    <mergeCell ref="H4:K4"/>
  </mergeCells>
  <pageMargins left="0.5" right="0.5" top="1" bottom="0.5" header="0.5" footer="0.3"/>
  <pageSetup scale="85" orientation="landscape" r:id="rId1"/>
  <headerFooter scaleWithDoc="0">
    <oddHeader>&amp;L&amp;G</oddHeader>
    <oddFooter>&amp;C&amp;"Open Sans,Regular"&amp;8&amp;P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32</vt:i4>
      </vt:variant>
    </vt:vector>
  </HeadingPairs>
  <TitlesOfParts>
    <vt:vector size="60" baseType="lpstr">
      <vt:lpstr>Inputs</vt:lpstr>
      <vt:lpstr>Cover Page (2)</vt:lpstr>
      <vt:lpstr>Cover Page</vt:lpstr>
      <vt:lpstr>Notes to Readers</vt:lpstr>
      <vt:lpstr>Table of Contents</vt:lpstr>
      <vt:lpstr>T1-Financial Highlights</vt:lpstr>
      <vt:lpstr>T2-Income Statements</vt:lpstr>
      <vt:lpstr>T3-NII</vt:lpstr>
      <vt:lpstr>T4-Non-interest exp</vt:lpstr>
      <vt:lpstr>T5-Balance Sheet</vt:lpstr>
      <vt:lpstr>T6-Average BS</vt:lpstr>
      <vt:lpstr>T7-LUM</vt:lpstr>
      <vt:lpstr>T8-Deposits</vt:lpstr>
      <vt:lpstr>T9-Impaired loans</vt:lpstr>
      <vt:lpstr>T10-PCL by business</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T21 - 10 yr review</vt:lpstr>
      <vt:lpstr>Non-GAAP</vt:lpstr>
      <vt:lpstr>Acronyms</vt:lpstr>
      <vt:lpstr>'Cover Page'!OLE_LINK1</vt:lpstr>
      <vt:lpstr>'Cover Page (2)'!OLE_LINK1</vt:lpstr>
      <vt:lpstr>Acronyms!Print_Area</vt:lpstr>
      <vt:lpstr>'Cover Page'!Print_Area</vt:lpstr>
      <vt:lpstr>'Cover Page (2)'!Print_Area</vt:lpstr>
      <vt:lpstr>'Non-GAAP'!Print_Area</vt:lpstr>
      <vt:lpstr>'Notes to Readers'!Print_Area</vt:lpstr>
      <vt:lpstr>'T10-PCL by business'!Print_Area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'T21 - 10 yr review'!Print_Area</vt:lpstr>
      <vt:lpstr>'T2-Income Statements'!Print_Area</vt:lpstr>
      <vt:lpstr>'T3-NII'!Print_Area</vt:lpstr>
      <vt:lpstr>'T4-Non-interest exp'!Print_Area</vt:lpstr>
      <vt:lpstr>'T5-Balance Sheet'!Print_Area</vt:lpstr>
      <vt:lpstr>'T6-Average BS'!Print_Area</vt:lpstr>
      <vt:lpstr>'T7-LUM'!Print_Area</vt:lpstr>
      <vt:lpstr>'T8-Deposits'!Print_Area</vt:lpstr>
      <vt:lpstr>'T9-Impaired loans'!Print_Area</vt:lpstr>
      <vt:lpstr>'Table of Contents'!Print_Area</vt:lpstr>
      <vt:lpstr>'T19-Mod Capital Disclosure Temp'!Print_Titles</vt:lpstr>
      <vt:lpstr>rngCube</vt:lpstr>
      <vt:lpstr>rngServer</vt:lpstr>
    </vt:vector>
  </TitlesOfParts>
  <Manager/>
  <Company>Equitable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Joanna Ma</dc:creator>
  <cp:keywords/>
  <dc:description/>
  <cp:lastModifiedBy>Janney H. Tan</cp:lastModifiedBy>
  <cp:revision/>
  <cp:lastPrinted>2022-02-07T18:48:50Z</cp:lastPrinted>
  <dcterms:created xsi:type="dcterms:W3CDTF">2021-09-17T18:18:41Z</dcterms:created>
  <dcterms:modified xsi:type="dcterms:W3CDTF">2022-02-07T18:50:03Z</dcterms:modified>
  <cp:category/>
  <cp:contentStatus/>
</cp:coreProperties>
</file>